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naei24\Primary NO2\"/>
    </mc:Choice>
  </mc:AlternateContent>
  <xr:revisionPtr revIDLastSave="0" documentId="13_ncr:1_{CA67EA32-9C10-4FA7-B2FA-EF3830800194}" xr6:coauthVersionLast="47" xr6:coauthVersionMax="47" xr10:uidLastSave="{00000000-0000-0000-0000-000000000000}"/>
  <bookViews>
    <workbookView xWindow="-108" yWindow="-108" windowWidth="23256" windowHeight="12456" tabRatio="847" xr2:uid="{00000000-000D-0000-FFFF-FFFF00000000}"/>
  </bookViews>
  <sheets>
    <sheet name="QA" sheetId="9" r:id="rId1"/>
    <sheet name="By Euro" sheetId="12" r:id="rId2"/>
    <sheet name="Fleet-avg by area_road_type" sheetId="2" r:id="rId3"/>
    <sheet name="Fleet-avg by_vehicle_fuel_type" sheetId="3" r:id="rId4"/>
    <sheet name="Fleet-avg all_traffic" sheetId="4" r:id="rId5"/>
  </sheets>
  <definedNames>
    <definedName name="naei_year">QA!$C$8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4" l="1"/>
  <c r="I2" i="3"/>
  <c r="I2" i="2"/>
  <c r="B7" i="9"/>
  <c r="C14" i="9"/>
  <c r="B14" i="9"/>
</calcChain>
</file>

<file path=xl/sharedStrings.xml><?xml version="1.0" encoding="utf-8"?>
<sst xmlns="http://schemas.openxmlformats.org/spreadsheetml/2006/main" count="241" uniqueCount="82">
  <si>
    <t>f-NO2</t>
  </si>
  <si>
    <t>Motorcycles</t>
  </si>
  <si>
    <t>All</t>
  </si>
  <si>
    <t>Fraction of NOx Emitted by Vehicles as NO2 (by volume)</t>
  </si>
  <si>
    <t>Cars &amp; taxis</t>
  </si>
  <si>
    <t>GB (exc London)</t>
  </si>
  <si>
    <t>Urban</t>
  </si>
  <si>
    <t>Rural</t>
  </si>
  <si>
    <t>Mway</t>
  </si>
  <si>
    <t>NI</t>
  </si>
  <si>
    <t>London</t>
  </si>
  <si>
    <t>Central</t>
  </si>
  <si>
    <t>Inner</t>
  </si>
  <si>
    <t>Outer</t>
  </si>
  <si>
    <t>LGVs</t>
  </si>
  <si>
    <t>UK (exc London)</t>
  </si>
  <si>
    <t>Rigid HGVs</t>
  </si>
  <si>
    <t>Artic HGVs</t>
  </si>
  <si>
    <t>Buses</t>
  </si>
  <si>
    <t>Area</t>
  </si>
  <si>
    <t>Road type</t>
  </si>
  <si>
    <t>Fleet-Averaged Values By Area and Road type</t>
  </si>
  <si>
    <t>Petrol cars</t>
  </si>
  <si>
    <t>Diesel cars</t>
  </si>
  <si>
    <t>Petrol LGVs</t>
  </si>
  <si>
    <t>Diesel LGVs</t>
  </si>
  <si>
    <t>Buses and coaches</t>
  </si>
  <si>
    <t>Fleet-Averaged Values By Vehicle and Fuel type</t>
  </si>
  <si>
    <t>All UK traffic</t>
  </si>
  <si>
    <t>All London traffic</t>
  </si>
  <si>
    <t>All non-urban UK traffic</t>
  </si>
  <si>
    <t>Fleet-Averaged Values  - all traffic</t>
  </si>
  <si>
    <t>Title:</t>
  </si>
  <si>
    <t>NAEI Ref:</t>
  </si>
  <si>
    <t>Author:</t>
  </si>
  <si>
    <t>Date:</t>
  </si>
  <si>
    <t>Notes:</t>
  </si>
  <si>
    <t>QA Checks: This Spreadsheet</t>
  </si>
  <si>
    <t>Please reference all data as provided by UK National Atmospheric Emission Inventory</t>
  </si>
  <si>
    <t>f-NO2 values for individual vehicle types and Euro standards</t>
  </si>
  <si>
    <t xml:space="preserve"> </t>
  </si>
  <si>
    <t>By Euro</t>
  </si>
  <si>
    <t>Fleet-avg by area_road_type</t>
  </si>
  <si>
    <t>f-NO2 values for vehicles, fleet weighted by Euro standard, fuel and road type</t>
  </si>
  <si>
    <t>Fleet-avg by_vehicle_fuel_type</t>
  </si>
  <si>
    <t xml:space="preserve">f-NO2 values by vehicle and fuel type weighted by all road types </t>
  </si>
  <si>
    <t>Fleet-avg all_traffic</t>
  </si>
  <si>
    <t>f-NO2 values weighted for all UK, all urban UK and all non-urban UK traffic</t>
  </si>
  <si>
    <t>Source:</t>
  </si>
  <si>
    <t>Cars</t>
  </si>
  <si>
    <t>Vehicle and Fuel Type</t>
  </si>
  <si>
    <t>Euro Standard</t>
  </si>
  <si>
    <t>Petrol Cars</t>
  </si>
  <si>
    <t>Pre-Euro 1</t>
  </si>
  <si>
    <t>Euro 1</t>
  </si>
  <si>
    <t>Euro 2</t>
  </si>
  <si>
    <t>Euro 3</t>
  </si>
  <si>
    <t>Euro 4</t>
  </si>
  <si>
    <t>Euro 5</t>
  </si>
  <si>
    <t>Diesel Cars</t>
  </si>
  <si>
    <t xml:space="preserve">Pre-Euro I </t>
  </si>
  <si>
    <t xml:space="preserve">Euro I </t>
  </si>
  <si>
    <t>Euro II</t>
  </si>
  <si>
    <t xml:space="preserve">Euro III </t>
  </si>
  <si>
    <t xml:space="preserve">Euro IV </t>
  </si>
  <si>
    <t>Euro V</t>
  </si>
  <si>
    <t>Euro VI</t>
  </si>
  <si>
    <t>Euro III + DPF</t>
  </si>
  <si>
    <t>All other UK urban traffic</t>
  </si>
  <si>
    <t>NAEI Year</t>
  </si>
  <si>
    <t>Dan Wakeling</t>
  </si>
  <si>
    <t>Euro 6 a/b/c</t>
  </si>
  <si>
    <t>Euro 6 d</t>
  </si>
  <si>
    <t>Euro 6 d-temp</t>
  </si>
  <si>
    <t>As stated in the methodology report, this data relates to f-NO2 of vehicles in the whole of the UK, excluding London</t>
  </si>
  <si>
    <t>Euro VII</t>
  </si>
  <si>
    <t>Euro 7</t>
  </si>
  <si>
    <t xml:space="preserve">ED18140024 </t>
  </si>
  <si>
    <t>NA</t>
  </si>
  <si>
    <t>This spreadsheet is the Copyright of DESNZ and has been prepared by Ricardo Energy &amp; Environment, a trading name of Ricardo-AEA  Ltd under contract “Provision Of The National Atmospheric Emissions Inventory” signed 9th January 2025. The contents of this spreadsheet may not be reproduced, in whole or in part, nor passed to any organisation or person without the specific prior written permission of 'DESNZ. Ricardo Energy &amp; Environment accepts no liability whatsoever to any third party for any loss or damage arising from any interpretation or use of the information contained in this spreadsheet, or reliance on any views expressed therein, other than the liability that is agreed in the said contract.</t>
  </si>
  <si>
    <t>Checked by Jwo 20/03/2026</t>
  </si>
  <si>
    <t>4 sheets + 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</si>
</sst>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b/>
      <sz val="10"/>
      <name val="Arial"/>
      <family val="2"/>
    </font>
    <font>
      <sz val="10"/>
      <color theme="1"/>
      <name val="Arial"/>
      <family val="2"/>
    </font>
    <font>
      <b/>
      <sz val="10"/>
      <color rgb="FFFF0000"/>
      <name val="Arial"/>
      <family val="2"/>
    </font>
    <font>
      <b/>
      <sz val="10"/>
      <color indexed="10"/>
      <name val="Arial"/>
      <family val="2"/>
    </font>
    <font>
      <sz val="8"/>
      <color theme="1"/>
      <name val="Arial"/>
      <family val="2"/>
    </font>
    <font>
      <b/>
      <sz val="10"/>
      <color theme="1"/>
      <name val="Arial"/>
      <family val="2"/>
    </font>
    <font>
      <u/>
      <sz val="9.35"/>
      <color theme="10"/>
      <name val="Calibri"/>
      <family val="2"/>
    </font>
    <font>
      <sz val="11"/>
      <color rgb="FFFF0000"/>
      <name val="Arial"/>
      <family val="2"/>
    </font>
    <font>
      <sz val="11"/>
      <name val="Arial"/>
      <family val="2"/>
    </font>
    <font>
      <b/>
      <sz val="11"/>
      <color theme="1"/>
      <name val="Calibri"/>
      <family val="2"/>
      <scheme val="minor"/>
    </font>
    <font>
      <sz val="10"/>
      <color rgb="FF0A0AE6"/>
      <name val="Arial"/>
      <family val="2"/>
    </font>
    <font>
      <b/>
      <sz val="11"/>
      <name val="Calibri"/>
      <family val="2"/>
      <scheme val="minor"/>
    </font>
    <font>
      <sz val="11"/>
      <name val="Calibri"/>
      <family val="2"/>
      <scheme val="minor"/>
    </font>
    <font>
      <b/>
      <sz val="10"/>
      <name val="Calibri"/>
      <family val="2"/>
      <scheme val="minor"/>
    </font>
    <font>
      <sz val="11"/>
      <color indexed="8"/>
      <name val="Arial"/>
      <family val="2"/>
    </font>
    <font>
      <sz val="10"/>
      <color indexed="8"/>
      <name val="Arial"/>
      <family val="2"/>
    </font>
    <font>
      <sz val="10"/>
      <color rgb="FFFF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2" fillId="0" borderId="0"/>
    <xf numFmtId="0" fontId="1" fillId="0" borderId="0"/>
    <xf numFmtId="0" fontId="11" fillId="0" borderId="0" applyNumberFormat="0" applyFill="0" applyBorder="0" applyAlignment="0" applyProtection="0">
      <alignment vertical="top"/>
      <protection locked="0"/>
    </xf>
    <xf numFmtId="0" fontId="1" fillId="0" borderId="0"/>
    <xf numFmtId="0" fontId="2" fillId="0" borderId="0"/>
  </cellStyleXfs>
  <cellXfs count="89">
    <xf numFmtId="0" fontId="0" fillId="0" borderId="0" xfId="0"/>
    <xf numFmtId="0" fontId="4" fillId="0" borderId="0" xfId="0" applyFont="1"/>
    <xf numFmtId="0" fontId="6" fillId="0" borderId="0" xfId="0" applyFont="1"/>
    <xf numFmtId="0" fontId="6" fillId="0" borderId="0" xfId="0" applyFont="1" applyFill="1"/>
    <xf numFmtId="0" fontId="6" fillId="0" borderId="5" xfId="0" applyFont="1" applyFill="1" applyBorder="1"/>
    <xf numFmtId="0" fontId="6" fillId="0" borderId="0" xfId="0" applyFont="1" applyFill="1" applyBorder="1"/>
    <xf numFmtId="0" fontId="2" fillId="0" borderId="0" xfId="0" applyFont="1" applyFill="1" applyBorder="1"/>
    <xf numFmtId="0" fontId="7" fillId="0" borderId="0" xfId="0" applyFont="1" applyFill="1"/>
    <xf numFmtId="0" fontId="9" fillId="0" borderId="0" xfId="0" applyFont="1" applyFill="1"/>
    <xf numFmtId="0" fontId="5" fillId="2" borderId="1" xfId="0" applyFont="1" applyFill="1" applyBorder="1"/>
    <xf numFmtId="0" fontId="6" fillId="0" borderId="1" xfId="0" applyFont="1" applyBorder="1"/>
    <xf numFmtId="0" fontId="6" fillId="2" borderId="2" xfId="0" applyFont="1" applyFill="1" applyBorder="1"/>
    <xf numFmtId="0" fontId="6" fillId="2" borderId="3" xfId="0" applyFont="1" applyFill="1" applyBorder="1"/>
    <xf numFmtId="0" fontId="6" fillId="2" borderId="4" xfId="0" applyFont="1" applyFill="1" applyBorder="1"/>
    <xf numFmtId="0" fontId="6" fillId="2" borderId="10" xfId="0" applyFont="1" applyFill="1" applyBorder="1"/>
    <xf numFmtId="0" fontId="6" fillId="2" borderId="11" xfId="0" applyFont="1" applyFill="1" applyBorder="1"/>
    <xf numFmtId="0" fontId="5" fillId="2" borderId="11" xfId="0" applyFont="1" applyFill="1" applyBorder="1"/>
    <xf numFmtId="0" fontId="5" fillId="2" borderId="12" xfId="0" applyFont="1" applyFill="1" applyBorder="1"/>
    <xf numFmtId="0" fontId="6" fillId="2" borderId="1" xfId="0" applyFont="1" applyFill="1" applyBorder="1"/>
    <xf numFmtId="0" fontId="10" fillId="2" borderId="1" xfId="0" applyFont="1" applyFill="1" applyBorder="1"/>
    <xf numFmtId="0" fontId="5" fillId="3" borderId="14" xfId="1" applyFont="1" applyFill="1" applyBorder="1"/>
    <xf numFmtId="0" fontId="5" fillId="3" borderId="0" xfId="1" applyFont="1" applyFill="1"/>
    <xf numFmtId="0" fontId="5" fillId="3" borderId="16" xfId="1" applyFont="1" applyFill="1" applyBorder="1"/>
    <xf numFmtId="14" fontId="5" fillId="3" borderId="18" xfId="1" applyNumberFormat="1" applyFont="1" applyFill="1" applyBorder="1" applyAlignment="1">
      <alignment horizontal="left"/>
    </xf>
    <xf numFmtId="0" fontId="11" fillId="0" borderId="0" xfId="3" applyAlignment="1" applyProtection="1"/>
    <xf numFmtId="0" fontId="6" fillId="0" borderId="1" xfId="0" applyFont="1" applyFill="1" applyBorder="1"/>
    <xf numFmtId="0" fontId="3" fillId="0" borderId="0" xfId="0" applyFont="1" applyFill="1"/>
    <xf numFmtId="17" fontId="8" fillId="0" borderId="0" xfId="0" applyNumberFormat="1" applyFont="1" applyFill="1"/>
    <xf numFmtId="164" fontId="6" fillId="0" borderId="0" xfId="0" applyNumberFormat="1" applyFont="1" applyFill="1" applyBorder="1"/>
    <xf numFmtId="0" fontId="6" fillId="0" borderId="10" xfId="0" applyFont="1" applyFill="1" applyBorder="1"/>
    <xf numFmtId="0" fontId="6" fillId="0" borderId="11" xfId="0" applyFont="1" applyFill="1" applyBorder="1"/>
    <xf numFmtId="0" fontId="6" fillId="0" borderId="6" xfId="0" applyFont="1" applyFill="1" applyBorder="1"/>
    <xf numFmtId="0" fontId="6" fillId="0" borderId="7" xfId="0" applyFont="1" applyFill="1" applyBorder="1"/>
    <xf numFmtId="0" fontId="6" fillId="0" borderId="8" xfId="0" applyFont="1" applyFill="1" applyBorder="1"/>
    <xf numFmtId="0" fontId="15" fillId="0" borderId="0" xfId="0" applyFont="1"/>
    <xf numFmtId="0" fontId="16" fillId="4" borderId="13" xfId="5" applyFont="1" applyFill="1" applyBorder="1"/>
    <xf numFmtId="0" fontId="17" fillId="4" borderId="14" xfId="5" applyFont="1" applyFill="1" applyBorder="1"/>
    <xf numFmtId="0" fontId="17" fillId="3" borderId="0" xfId="5" applyFont="1" applyFill="1"/>
    <xf numFmtId="0" fontId="16" fillId="4" borderId="15" xfId="5" applyFont="1" applyFill="1" applyBorder="1"/>
    <xf numFmtId="0" fontId="17" fillId="4" borderId="15" xfId="5" applyFont="1" applyFill="1" applyBorder="1"/>
    <xf numFmtId="0" fontId="17" fillId="4" borderId="16" xfId="5" applyFont="1" applyFill="1" applyBorder="1"/>
    <xf numFmtId="0" fontId="16" fillId="4" borderId="16" xfId="5" quotePrefix="1" applyFont="1" applyFill="1" applyBorder="1" applyAlignment="1">
      <alignment horizontal="left" wrapText="1"/>
    </xf>
    <xf numFmtId="0" fontId="17" fillId="3" borderId="0" xfId="5" applyFont="1" applyFill="1" applyBorder="1"/>
    <xf numFmtId="14" fontId="14" fillId="4" borderId="16" xfId="5" applyNumberFormat="1" applyFont="1" applyFill="1" applyBorder="1" applyAlignment="1">
      <alignment horizontal="left"/>
    </xf>
    <xf numFmtId="0" fontId="16" fillId="4" borderId="17" xfId="5" applyFont="1" applyFill="1" applyBorder="1"/>
    <xf numFmtId="0" fontId="16" fillId="4" borderId="18" xfId="5" applyFont="1" applyFill="1" applyBorder="1" applyAlignment="1">
      <alignment horizontal="left"/>
    </xf>
    <xf numFmtId="0" fontId="16" fillId="4" borderId="14" xfId="5" applyFont="1" applyFill="1" applyBorder="1"/>
    <xf numFmtId="0" fontId="17" fillId="5" borderId="15" xfId="5" applyFont="1" applyFill="1" applyBorder="1"/>
    <xf numFmtId="0" fontId="16" fillId="5" borderId="5" xfId="5" applyFont="1" applyFill="1" applyBorder="1" applyAlignment="1">
      <alignment horizontal="left"/>
    </xf>
    <xf numFmtId="0" fontId="16" fillId="5" borderId="0" xfId="5" applyFont="1" applyFill="1" applyBorder="1" applyAlignment="1">
      <alignment horizontal="left"/>
    </xf>
    <xf numFmtId="14" fontId="17" fillId="5" borderId="16" xfId="5" applyNumberFormat="1" applyFont="1" applyFill="1" applyBorder="1"/>
    <xf numFmtId="0" fontId="14" fillId="5" borderId="5" xfId="5" applyFont="1" applyFill="1" applyBorder="1" applyAlignment="1">
      <alignment horizontal="left"/>
    </xf>
    <xf numFmtId="0" fontId="14" fillId="5" borderId="0" xfId="5" applyFont="1" applyFill="1" applyBorder="1" applyAlignment="1">
      <alignment horizontal="left"/>
    </xf>
    <xf numFmtId="14" fontId="1" fillId="5" borderId="16" xfId="5" applyNumberFormat="1" applyFont="1" applyFill="1" applyBorder="1" applyAlignment="1">
      <alignment horizontal="left"/>
    </xf>
    <xf numFmtId="0" fontId="0" fillId="5" borderId="15" xfId="5" applyFont="1" applyFill="1" applyBorder="1"/>
    <xf numFmtId="0" fontId="17" fillId="5" borderId="16" xfId="5" applyFont="1" applyFill="1" applyBorder="1"/>
    <xf numFmtId="0" fontId="16" fillId="5" borderId="7" xfId="5" applyFont="1" applyFill="1" applyBorder="1"/>
    <xf numFmtId="0" fontId="17" fillId="5" borderId="8" xfId="5" applyFont="1" applyFill="1" applyBorder="1"/>
    <xf numFmtId="0" fontId="17" fillId="5" borderId="21" xfId="5" applyFont="1" applyFill="1" applyBorder="1"/>
    <xf numFmtId="0" fontId="17" fillId="5" borderId="22" xfId="5" applyFont="1" applyFill="1" applyBorder="1"/>
    <xf numFmtId="0" fontId="18" fillId="0" borderId="0" xfId="2" applyFont="1"/>
    <xf numFmtId="0" fontId="16" fillId="3" borderId="0" xfId="5" applyFont="1" applyFill="1"/>
    <xf numFmtId="0" fontId="2" fillId="3" borderId="0" xfId="5" applyFill="1"/>
    <xf numFmtId="0" fontId="3" fillId="0" borderId="0" xfId="0" applyFont="1"/>
    <xf numFmtId="0" fontId="3" fillId="2" borderId="1" xfId="0" applyFont="1" applyFill="1" applyBorder="1"/>
    <xf numFmtId="0" fontId="3" fillId="0" borderId="1" xfId="0" applyFont="1" applyBorder="1"/>
    <xf numFmtId="0" fontId="2" fillId="0" borderId="0" xfId="0" applyFont="1"/>
    <xf numFmtId="0" fontId="13" fillId="0" borderId="1" xfId="0" applyFont="1" applyBorder="1"/>
    <xf numFmtId="0" fontId="3" fillId="0" borderId="1" xfId="4" applyFont="1" applyBorder="1"/>
    <xf numFmtId="0" fontId="19" fillId="0" borderId="1" xfId="0" applyFont="1" applyBorder="1"/>
    <xf numFmtId="0" fontId="20" fillId="0" borderId="1" xfId="0" applyFont="1" applyBorder="1"/>
    <xf numFmtId="0" fontId="2" fillId="0" borderId="1" xfId="0" applyFont="1" applyBorder="1"/>
    <xf numFmtId="0" fontId="13" fillId="0" borderId="0" xfId="0" applyFont="1"/>
    <xf numFmtId="0" fontId="11" fillId="0" borderId="0" xfId="3" applyFill="1" applyAlignment="1" applyProtection="1"/>
    <xf numFmtId="0" fontId="21" fillId="0" borderId="0" xfId="0" applyFont="1" applyFill="1"/>
    <xf numFmtId="0" fontId="0" fillId="3" borderId="16" xfId="1" applyFont="1" applyFill="1" applyBorder="1"/>
    <xf numFmtId="0" fontId="16" fillId="5" borderId="2" xfId="5" applyFont="1" applyFill="1" applyBorder="1" applyAlignment="1">
      <alignment horizontal="left"/>
    </xf>
    <xf numFmtId="0" fontId="16" fillId="5" borderId="3" xfId="5" applyFont="1" applyFill="1" applyBorder="1" applyAlignment="1">
      <alignment horizontal="left"/>
    </xf>
    <xf numFmtId="0" fontId="17" fillId="5" borderId="19" xfId="5" applyFont="1" applyFill="1" applyBorder="1"/>
    <xf numFmtId="14" fontId="17" fillId="5" borderId="20" xfId="5" applyNumberFormat="1" applyFont="1" applyFill="1" applyBorder="1" applyAlignment="1">
      <alignment horizontal="left"/>
    </xf>
    <xf numFmtId="0" fontId="12" fillId="0" borderId="0" xfId="0" applyFont="1"/>
    <xf numFmtId="1" fontId="16" fillId="4" borderId="15" xfId="5" applyNumberFormat="1" applyFont="1" applyFill="1" applyBorder="1" applyAlignment="1">
      <alignment horizontal="left"/>
    </xf>
    <xf numFmtId="2" fontId="13" fillId="0" borderId="1" xfId="0" applyNumberFormat="1" applyFont="1" applyFill="1" applyBorder="1"/>
    <xf numFmtId="164" fontId="6" fillId="0" borderId="6" xfId="0" applyNumberFormat="1" applyFont="1" applyFill="1" applyBorder="1"/>
    <xf numFmtId="164" fontId="6" fillId="0" borderId="11" xfId="0" applyNumberFormat="1" applyFont="1" applyFill="1" applyBorder="1"/>
    <xf numFmtId="164" fontId="6" fillId="0" borderId="12" xfId="0" applyNumberFormat="1" applyFont="1" applyFill="1" applyBorder="1"/>
    <xf numFmtId="0" fontId="6" fillId="0" borderId="9" xfId="0" applyFont="1" applyFill="1" applyBorder="1"/>
    <xf numFmtId="164" fontId="6" fillId="0" borderId="1" xfId="0" applyNumberFormat="1" applyFont="1" applyFill="1" applyBorder="1"/>
    <xf numFmtId="0" fontId="17" fillId="4" borderId="0" xfId="5" quotePrefix="1" applyFont="1" applyFill="1" applyAlignment="1">
      <alignment vertical="top" wrapText="1"/>
    </xf>
  </cellXfs>
  <cellStyles count="6">
    <cellStyle name="Hyperlink" xfId="3" builtinId="8"/>
    <cellStyle name="Normal" xfId="0" builtinId="0"/>
    <cellStyle name="Normal 2" xfId="2" xr:uid="{00000000-0005-0000-0000-000003000000}"/>
    <cellStyle name="Normal 2 2" xfId="5" xr:uid="{00000000-0005-0000-0000-000004000000}"/>
    <cellStyle name="Normal 3" xfId="1" xr:uid="{00000000-0005-0000-0000-000005000000}"/>
    <cellStyle name="Normal 6" xfId="4" xr:uid="{00000000-0005-0000-0000-000006000000}"/>
  </cellStyles>
  <dxfs count="0"/>
  <tableStyles count="0" defaultTableStyle="TableStyleMedium9" defaultPivotStyle="PivotStyleLight16"/>
  <colors>
    <mruColors>
      <color rgb="FFFF99FF"/>
      <color rgb="FF00FF00"/>
      <color rgb="FF0A0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1</xdr:row>
      <xdr:rowOff>12700</xdr:rowOff>
    </xdr:from>
    <xdr:to>
      <xdr:col>1</xdr:col>
      <xdr:colOff>3094355</xdr:colOff>
      <xdr:row>5</xdr:row>
      <xdr:rowOff>81280</xdr:rowOff>
    </xdr:to>
    <xdr:pic>
      <xdr:nvPicPr>
        <xdr:cNvPr id="2" name="Picture 1">
          <a:extLst>
            <a:ext uri="{FF2B5EF4-FFF2-40B4-BE49-F238E27FC236}">
              <a16:creationId xmlns:a16="http://schemas.microsoft.com/office/drawing/2014/main" id="{A940CA8E-2385-403E-8E68-79E8197EC3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74625"/>
          <a:ext cx="3683000" cy="717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M32"/>
  <sheetViews>
    <sheetView tabSelected="1" zoomScale="85" zoomScaleNormal="85" workbookViewId="0">
      <selection activeCell="B14" sqref="B14"/>
    </sheetView>
  </sheetViews>
  <sheetFormatPr defaultRowHeight="13.2" x14ac:dyDescent="0.25"/>
  <cols>
    <col min="1" max="1" width="11.33203125" style="62" customWidth="1"/>
    <col min="2" max="2" width="67.33203125" style="62" customWidth="1"/>
    <col min="3" max="3" width="21.6640625" style="62" customWidth="1"/>
    <col min="4" max="4" width="58.33203125" style="62" customWidth="1"/>
    <col min="5" max="256" width="9.33203125" style="62"/>
    <col min="257" max="257" width="11.33203125" style="62" customWidth="1"/>
    <col min="258" max="258" width="67.33203125" style="62" customWidth="1"/>
    <col min="259" max="259" width="20.44140625" style="62" customWidth="1"/>
    <col min="260" max="260" width="16.5546875" style="62" customWidth="1"/>
    <col min="261" max="512" width="9.33203125" style="62"/>
    <col min="513" max="513" width="11.33203125" style="62" customWidth="1"/>
    <col min="514" max="514" width="67.33203125" style="62" customWidth="1"/>
    <col min="515" max="515" width="20.44140625" style="62" customWidth="1"/>
    <col min="516" max="516" width="16.5546875" style="62" customWidth="1"/>
    <col min="517" max="768" width="9.33203125" style="62"/>
    <col min="769" max="769" width="11.33203125" style="62" customWidth="1"/>
    <col min="770" max="770" width="67.33203125" style="62" customWidth="1"/>
    <col min="771" max="771" width="20.44140625" style="62" customWidth="1"/>
    <col min="772" max="772" width="16.5546875" style="62" customWidth="1"/>
    <col min="773" max="1024" width="9.33203125" style="62"/>
    <col min="1025" max="1025" width="11.33203125" style="62" customWidth="1"/>
    <col min="1026" max="1026" width="67.33203125" style="62" customWidth="1"/>
    <col min="1027" max="1027" width="20.44140625" style="62" customWidth="1"/>
    <col min="1028" max="1028" width="16.5546875" style="62" customWidth="1"/>
    <col min="1029" max="1280" width="9.33203125" style="62"/>
    <col min="1281" max="1281" width="11.33203125" style="62" customWidth="1"/>
    <col min="1282" max="1282" width="67.33203125" style="62" customWidth="1"/>
    <col min="1283" max="1283" width="20.44140625" style="62" customWidth="1"/>
    <col min="1284" max="1284" width="16.5546875" style="62" customWidth="1"/>
    <col min="1285" max="1536" width="9.33203125" style="62"/>
    <col min="1537" max="1537" width="11.33203125" style="62" customWidth="1"/>
    <col min="1538" max="1538" width="67.33203125" style="62" customWidth="1"/>
    <col min="1539" max="1539" width="20.44140625" style="62" customWidth="1"/>
    <col min="1540" max="1540" width="16.5546875" style="62" customWidth="1"/>
    <col min="1541" max="1792" width="9.33203125" style="62"/>
    <col min="1793" max="1793" width="11.33203125" style="62" customWidth="1"/>
    <col min="1794" max="1794" width="67.33203125" style="62" customWidth="1"/>
    <col min="1795" max="1795" width="20.44140625" style="62" customWidth="1"/>
    <col min="1796" max="1796" width="16.5546875" style="62" customWidth="1"/>
    <col min="1797" max="2048" width="9.33203125" style="62"/>
    <col min="2049" max="2049" width="11.33203125" style="62" customWidth="1"/>
    <col min="2050" max="2050" width="67.33203125" style="62" customWidth="1"/>
    <col min="2051" max="2051" width="20.44140625" style="62" customWidth="1"/>
    <col min="2052" max="2052" width="16.5546875" style="62" customWidth="1"/>
    <col min="2053" max="2304" width="9.33203125" style="62"/>
    <col min="2305" max="2305" width="11.33203125" style="62" customWidth="1"/>
    <col min="2306" max="2306" width="67.33203125" style="62" customWidth="1"/>
    <col min="2307" max="2307" width="20.44140625" style="62" customWidth="1"/>
    <col min="2308" max="2308" width="16.5546875" style="62" customWidth="1"/>
    <col min="2309" max="2560" width="9.33203125" style="62"/>
    <col min="2561" max="2561" width="11.33203125" style="62" customWidth="1"/>
    <col min="2562" max="2562" width="67.33203125" style="62" customWidth="1"/>
    <col min="2563" max="2563" width="20.44140625" style="62" customWidth="1"/>
    <col min="2564" max="2564" width="16.5546875" style="62" customWidth="1"/>
    <col min="2565" max="2816" width="9.33203125" style="62"/>
    <col min="2817" max="2817" width="11.33203125" style="62" customWidth="1"/>
    <col min="2818" max="2818" width="67.33203125" style="62" customWidth="1"/>
    <col min="2819" max="2819" width="20.44140625" style="62" customWidth="1"/>
    <col min="2820" max="2820" width="16.5546875" style="62" customWidth="1"/>
    <col min="2821" max="3072" width="9.33203125" style="62"/>
    <col min="3073" max="3073" width="11.33203125" style="62" customWidth="1"/>
    <col min="3074" max="3074" width="67.33203125" style="62" customWidth="1"/>
    <col min="3075" max="3075" width="20.44140625" style="62" customWidth="1"/>
    <col min="3076" max="3076" width="16.5546875" style="62" customWidth="1"/>
    <col min="3077" max="3328" width="9.33203125" style="62"/>
    <col min="3329" max="3329" width="11.33203125" style="62" customWidth="1"/>
    <col min="3330" max="3330" width="67.33203125" style="62" customWidth="1"/>
    <col min="3331" max="3331" width="20.44140625" style="62" customWidth="1"/>
    <col min="3332" max="3332" width="16.5546875" style="62" customWidth="1"/>
    <col min="3333" max="3584" width="9.33203125" style="62"/>
    <col min="3585" max="3585" width="11.33203125" style="62" customWidth="1"/>
    <col min="3586" max="3586" width="67.33203125" style="62" customWidth="1"/>
    <col min="3587" max="3587" width="20.44140625" style="62" customWidth="1"/>
    <col min="3588" max="3588" width="16.5546875" style="62" customWidth="1"/>
    <col min="3589" max="3840" width="9.33203125" style="62"/>
    <col min="3841" max="3841" width="11.33203125" style="62" customWidth="1"/>
    <col min="3842" max="3842" width="67.33203125" style="62" customWidth="1"/>
    <col min="3843" max="3843" width="20.44140625" style="62" customWidth="1"/>
    <col min="3844" max="3844" width="16.5546875" style="62" customWidth="1"/>
    <col min="3845" max="4096" width="9.33203125" style="62"/>
    <col min="4097" max="4097" width="11.33203125" style="62" customWidth="1"/>
    <col min="4098" max="4098" width="67.33203125" style="62" customWidth="1"/>
    <col min="4099" max="4099" width="20.44140625" style="62" customWidth="1"/>
    <col min="4100" max="4100" width="16.5546875" style="62" customWidth="1"/>
    <col min="4101" max="4352" width="9.33203125" style="62"/>
    <col min="4353" max="4353" width="11.33203125" style="62" customWidth="1"/>
    <col min="4354" max="4354" width="67.33203125" style="62" customWidth="1"/>
    <col min="4355" max="4355" width="20.44140625" style="62" customWidth="1"/>
    <col min="4356" max="4356" width="16.5546875" style="62" customWidth="1"/>
    <col min="4357" max="4608" width="9.33203125" style="62"/>
    <col min="4609" max="4609" width="11.33203125" style="62" customWidth="1"/>
    <col min="4610" max="4610" width="67.33203125" style="62" customWidth="1"/>
    <col min="4611" max="4611" width="20.44140625" style="62" customWidth="1"/>
    <col min="4612" max="4612" width="16.5546875" style="62" customWidth="1"/>
    <col min="4613" max="4864" width="9.33203125" style="62"/>
    <col min="4865" max="4865" width="11.33203125" style="62" customWidth="1"/>
    <col min="4866" max="4866" width="67.33203125" style="62" customWidth="1"/>
    <col min="4867" max="4867" width="20.44140625" style="62" customWidth="1"/>
    <col min="4868" max="4868" width="16.5546875" style="62" customWidth="1"/>
    <col min="4869" max="5120" width="9.33203125" style="62"/>
    <col min="5121" max="5121" width="11.33203125" style="62" customWidth="1"/>
    <col min="5122" max="5122" width="67.33203125" style="62" customWidth="1"/>
    <col min="5123" max="5123" width="20.44140625" style="62" customWidth="1"/>
    <col min="5124" max="5124" width="16.5546875" style="62" customWidth="1"/>
    <col min="5125" max="5376" width="9.33203125" style="62"/>
    <col min="5377" max="5377" width="11.33203125" style="62" customWidth="1"/>
    <col min="5378" max="5378" width="67.33203125" style="62" customWidth="1"/>
    <col min="5379" max="5379" width="20.44140625" style="62" customWidth="1"/>
    <col min="5380" max="5380" width="16.5546875" style="62" customWidth="1"/>
    <col min="5381" max="5632" width="9.33203125" style="62"/>
    <col min="5633" max="5633" width="11.33203125" style="62" customWidth="1"/>
    <col min="5634" max="5634" width="67.33203125" style="62" customWidth="1"/>
    <col min="5635" max="5635" width="20.44140625" style="62" customWidth="1"/>
    <col min="5636" max="5636" width="16.5546875" style="62" customWidth="1"/>
    <col min="5637" max="5888" width="9.33203125" style="62"/>
    <col min="5889" max="5889" width="11.33203125" style="62" customWidth="1"/>
    <col min="5890" max="5890" width="67.33203125" style="62" customWidth="1"/>
    <col min="5891" max="5891" width="20.44140625" style="62" customWidth="1"/>
    <col min="5892" max="5892" width="16.5546875" style="62" customWidth="1"/>
    <col min="5893" max="6144" width="9.33203125" style="62"/>
    <col min="6145" max="6145" width="11.33203125" style="62" customWidth="1"/>
    <col min="6146" max="6146" width="67.33203125" style="62" customWidth="1"/>
    <col min="6147" max="6147" width="20.44140625" style="62" customWidth="1"/>
    <col min="6148" max="6148" width="16.5546875" style="62" customWidth="1"/>
    <col min="6149" max="6400" width="9.33203125" style="62"/>
    <col min="6401" max="6401" width="11.33203125" style="62" customWidth="1"/>
    <col min="6402" max="6402" width="67.33203125" style="62" customWidth="1"/>
    <col min="6403" max="6403" width="20.44140625" style="62" customWidth="1"/>
    <col min="6404" max="6404" width="16.5546875" style="62" customWidth="1"/>
    <col min="6405" max="6656" width="9.33203125" style="62"/>
    <col min="6657" max="6657" width="11.33203125" style="62" customWidth="1"/>
    <col min="6658" max="6658" width="67.33203125" style="62" customWidth="1"/>
    <col min="6659" max="6659" width="20.44140625" style="62" customWidth="1"/>
    <col min="6660" max="6660" width="16.5546875" style="62" customWidth="1"/>
    <col min="6661" max="6912" width="9.33203125" style="62"/>
    <col min="6913" max="6913" width="11.33203125" style="62" customWidth="1"/>
    <col min="6914" max="6914" width="67.33203125" style="62" customWidth="1"/>
    <col min="6915" max="6915" width="20.44140625" style="62" customWidth="1"/>
    <col min="6916" max="6916" width="16.5546875" style="62" customWidth="1"/>
    <col min="6917" max="7168" width="9.33203125" style="62"/>
    <col min="7169" max="7169" width="11.33203125" style="62" customWidth="1"/>
    <col min="7170" max="7170" width="67.33203125" style="62" customWidth="1"/>
    <col min="7171" max="7171" width="20.44140625" style="62" customWidth="1"/>
    <col min="7172" max="7172" width="16.5546875" style="62" customWidth="1"/>
    <col min="7173" max="7424" width="9.33203125" style="62"/>
    <col min="7425" max="7425" width="11.33203125" style="62" customWidth="1"/>
    <col min="7426" max="7426" width="67.33203125" style="62" customWidth="1"/>
    <col min="7427" max="7427" width="20.44140625" style="62" customWidth="1"/>
    <col min="7428" max="7428" width="16.5546875" style="62" customWidth="1"/>
    <col min="7429" max="7680" width="9.33203125" style="62"/>
    <col min="7681" max="7681" width="11.33203125" style="62" customWidth="1"/>
    <col min="7682" max="7682" width="67.33203125" style="62" customWidth="1"/>
    <col min="7683" max="7683" width="20.44140625" style="62" customWidth="1"/>
    <col min="7684" max="7684" width="16.5546875" style="62" customWidth="1"/>
    <col min="7685" max="7936" width="9.33203125" style="62"/>
    <col min="7937" max="7937" width="11.33203125" style="62" customWidth="1"/>
    <col min="7938" max="7938" width="67.33203125" style="62" customWidth="1"/>
    <col min="7939" max="7939" width="20.44140625" style="62" customWidth="1"/>
    <col min="7940" max="7940" width="16.5546875" style="62" customWidth="1"/>
    <col min="7941" max="8192" width="9.33203125" style="62"/>
    <col min="8193" max="8193" width="11.33203125" style="62" customWidth="1"/>
    <col min="8194" max="8194" width="67.33203125" style="62" customWidth="1"/>
    <col min="8195" max="8195" width="20.44140625" style="62" customWidth="1"/>
    <col min="8196" max="8196" width="16.5546875" style="62" customWidth="1"/>
    <col min="8197" max="8448" width="9.33203125" style="62"/>
    <col min="8449" max="8449" width="11.33203125" style="62" customWidth="1"/>
    <col min="8450" max="8450" width="67.33203125" style="62" customWidth="1"/>
    <col min="8451" max="8451" width="20.44140625" style="62" customWidth="1"/>
    <col min="8452" max="8452" width="16.5546875" style="62" customWidth="1"/>
    <col min="8453" max="8704" width="9.33203125" style="62"/>
    <col min="8705" max="8705" width="11.33203125" style="62" customWidth="1"/>
    <col min="8706" max="8706" width="67.33203125" style="62" customWidth="1"/>
    <col min="8707" max="8707" width="20.44140625" style="62" customWidth="1"/>
    <col min="8708" max="8708" width="16.5546875" style="62" customWidth="1"/>
    <col min="8709" max="8960" width="9.33203125" style="62"/>
    <col min="8961" max="8961" width="11.33203125" style="62" customWidth="1"/>
    <col min="8962" max="8962" width="67.33203125" style="62" customWidth="1"/>
    <col min="8963" max="8963" width="20.44140625" style="62" customWidth="1"/>
    <col min="8964" max="8964" width="16.5546875" style="62" customWidth="1"/>
    <col min="8965" max="9216" width="9.33203125" style="62"/>
    <col min="9217" max="9217" width="11.33203125" style="62" customWidth="1"/>
    <col min="9218" max="9218" width="67.33203125" style="62" customWidth="1"/>
    <col min="9219" max="9219" width="20.44140625" style="62" customWidth="1"/>
    <col min="9220" max="9220" width="16.5546875" style="62" customWidth="1"/>
    <col min="9221" max="9472" width="9.33203125" style="62"/>
    <col min="9473" max="9473" width="11.33203125" style="62" customWidth="1"/>
    <col min="9474" max="9474" width="67.33203125" style="62" customWidth="1"/>
    <col min="9475" max="9475" width="20.44140625" style="62" customWidth="1"/>
    <col min="9476" max="9476" width="16.5546875" style="62" customWidth="1"/>
    <col min="9477" max="9728" width="9.33203125" style="62"/>
    <col min="9729" max="9729" width="11.33203125" style="62" customWidth="1"/>
    <col min="9730" max="9730" width="67.33203125" style="62" customWidth="1"/>
    <col min="9731" max="9731" width="20.44140625" style="62" customWidth="1"/>
    <col min="9732" max="9732" width="16.5546875" style="62" customWidth="1"/>
    <col min="9733" max="9984" width="9.33203125" style="62"/>
    <col min="9985" max="9985" width="11.33203125" style="62" customWidth="1"/>
    <col min="9986" max="9986" width="67.33203125" style="62" customWidth="1"/>
    <col min="9987" max="9987" width="20.44140625" style="62" customWidth="1"/>
    <col min="9988" max="9988" width="16.5546875" style="62" customWidth="1"/>
    <col min="9989" max="10240" width="9.33203125" style="62"/>
    <col min="10241" max="10241" width="11.33203125" style="62" customWidth="1"/>
    <col min="10242" max="10242" width="67.33203125" style="62" customWidth="1"/>
    <col min="10243" max="10243" width="20.44140625" style="62" customWidth="1"/>
    <col min="10244" max="10244" width="16.5546875" style="62" customWidth="1"/>
    <col min="10245" max="10496" width="9.33203125" style="62"/>
    <col min="10497" max="10497" width="11.33203125" style="62" customWidth="1"/>
    <col min="10498" max="10498" width="67.33203125" style="62" customWidth="1"/>
    <col min="10499" max="10499" width="20.44140625" style="62" customWidth="1"/>
    <col min="10500" max="10500" width="16.5546875" style="62" customWidth="1"/>
    <col min="10501" max="10752" width="9.33203125" style="62"/>
    <col min="10753" max="10753" width="11.33203125" style="62" customWidth="1"/>
    <col min="10754" max="10754" width="67.33203125" style="62" customWidth="1"/>
    <col min="10755" max="10755" width="20.44140625" style="62" customWidth="1"/>
    <col min="10756" max="10756" width="16.5546875" style="62" customWidth="1"/>
    <col min="10757" max="11008" width="9.33203125" style="62"/>
    <col min="11009" max="11009" width="11.33203125" style="62" customWidth="1"/>
    <col min="11010" max="11010" width="67.33203125" style="62" customWidth="1"/>
    <col min="11011" max="11011" width="20.44140625" style="62" customWidth="1"/>
    <col min="11012" max="11012" width="16.5546875" style="62" customWidth="1"/>
    <col min="11013" max="11264" width="9.33203125" style="62"/>
    <col min="11265" max="11265" width="11.33203125" style="62" customWidth="1"/>
    <col min="11266" max="11266" width="67.33203125" style="62" customWidth="1"/>
    <col min="11267" max="11267" width="20.44140625" style="62" customWidth="1"/>
    <col min="11268" max="11268" width="16.5546875" style="62" customWidth="1"/>
    <col min="11269" max="11520" width="9.33203125" style="62"/>
    <col min="11521" max="11521" width="11.33203125" style="62" customWidth="1"/>
    <col min="11522" max="11522" width="67.33203125" style="62" customWidth="1"/>
    <col min="11523" max="11523" width="20.44140625" style="62" customWidth="1"/>
    <col min="11524" max="11524" width="16.5546875" style="62" customWidth="1"/>
    <col min="11525" max="11776" width="9.33203125" style="62"/>
    <col min="11777" max="11777" width="11.33203125" style="62" customWidth="1"/>
    <col min="11778" max="11778" width="67.33203125" style="62" customWidth="1"/>
    <col min="11779" max="11779" width="20.44140625" style="62" customWidth="1"/>
    <col min="11780" max="11780" width="16.5546875" style="62" customWidth="1"/>
    <col min="11781" max="12032" width="9.33203125" style="62"/>
    <col min="12033" max="12033" width="11.33203125" style="62" customWidth="1"/>
    <col min="12034" max="12034" width="67.33203125" style="62" customWidth="1"/>
    <col min="12035" max="12035" width="20.44140625" style="62" customWidth="1"/>
    <col min="12036" max="12036" width="16.5546875" style="62" customWidth="1"/>
    <col min="12037" max="12288" width="9.33203125" style="62"/>
    <col min="12289" max="12289" width="11.33203125" style="62" customWidth="1"/>
    <col min="12290" max="12290" width="67.33203125" style="62" customWidth="1"/>
    <col min="12291" max="12291" width="20.44140625" style="62" customWidth="1"/>
    <col min="12292" max="12292" width="16.5546875" style="62" customWidth="1"/>
    <col min="12293" max="12544" width="9.33203125" style="62"/>
    <col min="12545" max="12545" width="11.33203125" style="62" customWidth="1"/>
    <col min="12546" max="12546" width="67.33203125" style="62" customWidth="1"/>
    <col min="12547" max="12547" width="20.44140625" style="62" customWidth="1"/>
    <col min="12548" max="12548" width="16.5546875" style="62" customWidth="1"/>
    <col min="12549" max="12800" width="9.33203125" style="62"/>
    <col min="12801" max="12801" width="11.33203125" style="62" customWidth="1"/>
    <col min="12802" max="12802" width="67.33203125" style="62" customWidth="1"/>
    <col min="12803" max="12803" width="20.44140625" style="62" customWidth="1"/>
    <col min="12804" max="12804" width="16.5546875" style="62" customWidth="1"/>
    <col min="12805" max="13056" width="9.33203125" style="62"/>
    <col min="13057" max="13057" width="11.33203125" style="62" customWidth="1"/>
    <col min="13058" max="13058" width="67.33203125" style="62" customWidth="1"/>
    <col min="13059" max="13059" width="20.44140625" style="62" customWidth="1"/>
    <col min="13060" max="13060" width="16.5546875" style="62" customWidth="1"/>
    <col min="13061" max="13312" width="9.33203125" style="62"/>
    <col min="13313" max="13313" width="11.33203125" style="62" customWidth="1"/>
    <col min="13314" max="13314" width="67.33203125" style="62" customWidth="1"/>
    <col min="13315" max="13315" width="20.44140625" style="62" customWidth="1"/>
    <col min="13316" max="13316" width="16.5546875" style="62" customWidth="1"/>
    <col min="13317" max="13568" width="9.33203125" style="62"/>
    <col min="13569" max="13569" width="11.33203125" style="62" customWidth="1"/>
    <col min="13570" max="13570" width="67.33203125" style="62" customWidth="1"/>
    <col min="13571" max="13571" width="20.44140625" style="62" customWidth="1"/>
    <col min="13572" max="13572" width="16.5546875" style="62" customWidth="1"/>
    <col min="13573" max="13824" width="9.33203125" style="62"/>
    <col min="13825" max="13825" width="11.33203125" style="62" customWidth="1"/>
    <col min="13826" max="13826" width="67.33203125" style="62" customWidth="1"/>
    <col min="13827" max="13827" width="20.44140625" style="62" customWidth="1"/>
    <col min="13828" max="13828" width="16.5546875" style="62" customWidth="1"/>
    <col min="13829" max="14080" width="9.33203125" style="62"/>
    <col min="14081" max="14081" width="11.33203125" style="62" customWidth="1"/>
    <col min="14082" max="14082" width="67.33203125" style="62" customWidth="1"/>
    <col min="14083" max="14083" width="20.44140625" style="62" customWidth="1"/>
    <col min="14084" max="14084" width="16.5546875" style="62" customWidth="1"/>
    <col min="14085" max="14336" width="9.33203125" style="62"/>
    <col min="14337" max="14337" width="11.33203125" style="62" customWidth="1"/>
    <col min="14338" max="14338" width="67.33203125" style="62" customWidth="1"/>
    <col min="14339" max="14339" width="20.44140625" style="62" customWidth="1"/>
    <col min="14340" max="14340" width="16.5546875" style="62" customWidth="1"/>
    <col min="14341" max="14592" width="9.33203125" style="62"/>
    <col min="14593" max="14593" width="11.33203125" style="62" customWidth="1"/>
    <col min="14594" max="14594" width="67.33203125" style="62" customWidth="1"/>
    <col min="14595" max="14595" width="20.44140625" style="62" customWidth="1"/>
    <col min="14596" max="14596" width="16.5546875" style="62" customWidth="1"/>
    <col min="14597" max="14848" width="9.33203125" style="62"/>
    <col min="14849" max="14849" width="11.33203125" style="62" customWidth="1"/>
    <col min="14850" max="14850" width="67.33203125" style="62" customWidth="1"/>
    <col min="14851" max="14851" width="20.44140625" style="62" customWidth="1"/>
    <col min="14852" max="14852" width="16.5546875" style="62" customWidth="1"/>
    <col min="14853" max="15104" width="9.33203125" style="62"/>
    <col min="15105" max="15105" width="11.33203125" style="62" customWidth="1"/>
    <col min="15106" max="15106" width="67.33203125" style="62" customWidth="1"/>
    <col min="15107" max="15107" width="20.44140625" style="62" customWidth="1"/>
    <col min="15108" max="15108" width="16.5546875" style="62" customWidth="1"/>
    <col min="15109" max="15360" width="9.33203125" style="62"/>
    <col min="15361" max="15361" width="11.33203125" style="62" customWidth="1"/>
    <col min="15362" max="15362" width="67.33203125" style="62" customWidth="1"/>
    <col min="15363" max="15363" width="20.44140625" style="62" customWidth="1"/>
    <col min="15364" max="15364" width="16.5546875" style="62" customWidth="1"/>
    <col min="15365" max="15616" width="9.33203125" style="62"/>
    <col min="15617" max="15617" width="11.33203125" style="62" customWidth="1"/>
    <col min="15618" max="15618" width="67.33203125" style="62" customWidth="1"/>
    <col min="15619" max="15619" width="20.44140625" style="62" customWidth="1"/>
    <col min="15620" max="15620" width="16.5546875" style="62" customWidth="1"/>
    <col min="15621" max="15872" width="9.33203125" style="62"/>
    <col min="15873" max="15873" width="11.33203125" style="62" customWidth="1"/>
    <col min="15874" max="15874" width="67.33203125" style="62" customWidth="1"/>
    <col min="15875" max="15875" width="20.44140625" style="62" customWidth="1"/>
    <col min="15876" max="15876" width="16.5546875" style="62" customWidth="1"/>
    <col min="15877" max="16128" width="9.33203125" style="62"/>
    <col min="16129" max="16129" width="11.33203125" style="62" customWidth="1"/>
    <col min="16130" max="16130" width="67.33203125" style="62" customWidth="1"/>
    <col min="16131" max="16131" width="20.44140625" style="62" customWidth="1"/>
    <col min="16132" max="16132" width="16.5546875" style="62" customWidth="1"/>
    <col min="16133" max="16384" width="9.33203125" style="62"/>
  </cols>
  <sheetData>
    <row r="7" spans="1:13" s="37" customFormat="1" ht="14.4" x14ac:dyDescent="0.3">
      <c r="A7" s="35" t="s">
        <v>32</v>
      </c>
      <c r="B7" s="20" t="str">
        <f>_xlfn.CONCAT("PrimaryNO2 factors_NAEIBase ", naei_year + 2, "_v1.1.xlsx")</f>
        <v>PrimaryNO2 factors_NAEIBase 2026_v1.1.xlsx</v>
      </c>
      <c r="C7" s="35" t="s">
        <v>69</v>
      </c>
      <c r="D7" s="36"/>
    </row>
    <row r="8" spans="1:13" s="37" customFormat="1" ht="14.4" x14ac:dyDescent="0.3">
      <c r="A8" s="38" t="s">
        <v>33</v>
      </c>
      <c r="B8" s="21" t="s">
        <v>77</v>
      </c>
      <c r="C8" s="81">
        <v>2024</v>
      </c>
      <c r="D8" s="40"/>
    </row>
    <row r="9" spans="1:13" s="37" customFormat="1" ht="14.4" x14ac:dyDescent="0.3">
      <c r="A9" s="39"/>
      <c r="B9" s="22"/>
      <c r="C9" s="38"/>
      <c r="D9" s="41"/>
      <c r="G9" s="42"/>
      <c r="H9" s="42"/>
      <c r="I9" s="42"/>
      <c r="J9" s="42"/>
      <c r="K9" s="42"/>
      <c r="L9" s="42"/>
      <c r="M9" s="42"/>
    </row>
    <row r="10" spans="1:13" s="37" customFormat="1" ht="14.4" x14ac:dyDescent="0.3">
      <c r="A10" s="38" t="s">
        <v>34</v>
      </c>
      <c r="B10" s="22" t="s">
        <v>70</v>
      </c>
      <c r="C10" s="38"/>
      <c r="D10" s="43"/>
      <c r="G10" s="42"/>
      <c r="H10" s="42"/>
      <c r="I10" s="42"/>
      <c r="J10" s="42"/>
      <c r="K10" s="42"/>
      <c r="L10" s="42"/>
      <c r="M10" s="42"/>
    </row>
    <row r="11" spans="1:13" s="37" customFormat="1" ht="14.4" x14ac:dyDescent="0.3">
      <c r="A11" s="44" t="s">
        <v>35</v>
      </c>
      <c r="B11" s="23">
        <v>46090</v>
      </c>
      <c r="C11" s="44"/>
      <c r="D11" s="45"/>
      <c r="G11" s="42"/>
      <c r="H11" s="42"/>
      <c r="I11" s="42"/>
      <c r="J11" s="42"/>
      <c r="K11" s="42"/>
      <c r="L11" s="42"/>
      <c r="M11" s="42"/>
    </row>
    <row r="12" spans="1:13" s="37" customFormat="1" ht="14.4" x14ac:dyDescent="0.3">
      <c r="A12" s="35" t="s">
        <v>36</v>
      </c>
      <c r="B12" s="46"/>
      <c r="C12" s="39"/>
      <c r="D12" s="40"/>
      <c r="G12" s="42"/>
      <c r="H12" s="42"/>
      <c r="I12" s="42"/>
      <c r="J12" s="42"/>
      <c r="K12" s="42"/>
      <c r="L12" s="42"/>
      <c r="M12" s="42"/>
    </row>
    <row r="13" spans="1:13" s="37" customFormat="1" ht="14.4" x14ac:dyDescent="0.3">
      <c r="A13" s="39"/>
      <c r="B13" s="22" t="s">
        <v>81</v>
      </c>
      <c r="C13" s="39"/>
      <c r="D13" s="40"/>
      <c r="G13" s="42"/>
      <c r="H13" s="42"/>
      <c r="I13" s="42"/>
      <c r="J13" s="42"/>
      <c r="K13" s="42"/>
      <c r="L13" s="42"/>
      <c r="M13" s="42"/>
    </row>
    <row r="14" spans="1:13" s="37" customFormat="1" ht="15" thickBot="1" x14ac:dyDescent="0.35">
      <c r="A14" s="39"/>
      <c r="B14" s="75" t="str">
        <f>_xlfn.CONCAT("Fraction of NOx Emitted by Vehicles as NO2 (by volume) from the ", naei_year, " NAEI")</f>
        <v>Fraction of NOx Emitted by Vehicles as NO2 (by volume) from the 2024 NAEI</v>
      </c>
      <c r="C14" s="38" t="str">
        <f>_xlfn.CONCAT("Data based on the ", naei_year, " NAEI")</f>
        <v>Data based on the 2024 NAEI</v>
      </c>
      <c r="D14" s="40"/>
      <c r="G14" s="42"/>
      <c r="H14" s="42"/>
      <c r="I14" s="42"/>
      <c r="J14" s="42"/>
      <c r="K14" s="42"/>
      <c r="L14" s="42" t="s">
        <v>40</v>
      </c>
      <c r="M14" s="42"/>
    </row>
    <row r="15" spans="1:13" s="37" customFormat="1" ht="14.4" x14ac:dyDescent="0.3">
      <c r="A15" s="76" t="s">
        <v>37</v>
      </c>
      <c r="B15" s="77"/>
      <c r="C15" s="78" t="s">
        <v>80</v>
      </c>
      <c r="D15" s="79"/>
      <c r="G15" s="42"/>
      <c r="H15" s="42"/>
      <c r="I15" s="42"/>
      <c r="J15" s="42"/>
      <c r="K15" s="42"/>
      <c r="L15" s="42"/>
      <c r="M15" s="42"/>
    </row>
    <row r="16" spans="1:13" s="37" customFormat="1" ht="14.4" x14ac:dyDescent="0.3">
      <c r="A16" s="48"/>
      <c r="B16" s="49" t="s">
        <v>41</v>
      </c>
      <c r="C16" s="47" t="s">
        <v>39</v>
      </c>
      <c r="D16" s="50"/>
      <c r="G16" s="42" t="s">
        <v>40</v>
      </c>
      <c r="H16" s="42"/>
      <c r="I16" s="42"/>
      <c r="J16" s="42"/>
      <c r="K16" s="42"/>
      <c r="L16" s="42"/>
      <c r="M16" s="42"/>
    </row>
    <row r="17" spans="1:13" s="37" customFormat="1" ht="14.4" x14ac:dyDescent="0.3">
      <c r="A17" s="51"/>
      <c r="B17" s="52" t="s">
        <v>42</v>
      </c>
      <c r="C17" s="47" t="s">
        <v>43</v>
      </c>
      <c r="D17" s="53"/>
      <c r="G17" s="42"/>
      <c r="H17" s="42"/>
      <c r="I17" s="42"/>
      <c r="J17" s="42"/>
      <c r="K17" s="42"/>
      <c r="L17" s="42"/>
      <c r="M17" s="42"/>
    </row>
    <row r="18" spans="1:13" s="37" customFormat="1" ht="14.4" x14ac:dyDescent="0.3">
      <c r="A18" s="51"/>
      <c r="B18" s="52" t="s">
        <v>44</v>
      </c>
      <c r="C18" s="54" t="s">
        <v>45</v>
      </c>
      <c r="D18" s="53"/>
      <c r="G18" s="42"/>
      <c r="H18" s="42"/>
      <c r="I18" s="42"/>
      <c r="J18" s="42"/>
      <c r="K18" s="42"/>
      <c r="L18" s="42"/>
      <c r="M18" s="42"/>
    </row>
    <row r="19" spans="1:13" s="37" customFormat="1" ht="14.4" x14ac:dyDescent="0.3">
      <c r="A19" s="48"/>
      <c r="B19" s="49" t="s">
        <v>46</v>
      </c>
      <c r="C19" s="47" t="s">
        <v>47</v>
      </c>
      <c r="D19" s="55"/>
      <c r="G19" s="42"/>
      <c r="H19" s="42"/>
      <c r="I19" s="42"/>
      <c r="J19" s="42"/>
      <c r="K19" s="42"/>
      <c r="L19" s="42"/>
      <c r="M19" s="42"/>
    </row>
    <row r="20" spans="1:13" s="37" customFormat="1" ht="15" thickBot="1" x14ac:dyDescent="0.35">
      <c r="A20" s="56"/>
      <c r="B20" s="57"/>
      <c r="C20" s="58"/>
      <c r="D20" s="59"/>
      <c r="G20" s="42"/>
      <c r="H20" s="42"/>
      <c r="I20" s="42"/>
      <c r="J20" s="42"/>
      <c r="K20" s="42"/>
      <c r="L20" s="42"/>
      <c r="M20" s="42"/>
    </row>
    <row r="21" spans="1:13" s="37" customFormat="1" ht="14.4" x14ac:dyDescent="0.3">
      <c r="A21" s="60" t="s">
        <v>38</v>
      </c>
      <c r="G21" s="42"/>
      <c r="H21" s="42"/>
      <c r="I21" s="42"/>
      <c r="J21" s="42"/>
      <c r="K21" s="42"/>
      <c r="L21" s="42"/>
      <c r="M21" s="42"/>
    </row>
    <row r="22" spans="1:13" s="37" customFormat="1" ht="14.4" x14ac:dyDescent="0.3">
      <c r="A22" s="61" t="s">
        <v>48</v>
      </c>
    </row>
    <row r="23" spans="1:13" s="37" customFormat="1" ht="14.4" x14ac:dyDescent="0.3">
      <c r="A23" s="61"/>
    </row>
    <row r="24" spans="1:13" ht="96.75" customHeight="1" x14ac:dyDescent="0.25">
      <c r="A24" s="88" t="s">
        <v>79</v>
      </c>
      <c r="B24" s="88"/>
      <c r="C24" s="88"/>
      <c r="D24" s="88"/>
    </row>
    <row r="25" spans="1:13" ht="15" customHeight="1" x14ac:dyDescent="0.25"/>
    <row r="26" spans="1:13" ht="12.75" customHeight="1" x14ac:dyDescent="0.25"/>
    <row r="27" spans="1:13" ht="12.75" customHeight="1" x14ac:dyDescent="0.25"/>
    <row r="32" spans="1:13" x14ac:dyDescent="0.25">
      <c r="B32" s="62" t="s">
        <v>40</v>
      </c>
    </row>
  </sheetData>
  <mergeCells count="1">
    <mergeCell ref="A24:D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DF5B-2BBC-446D-BBE5-4AB74FD4F0B3}">
  <dimension ref="B1:M82"/>
  <sheetViews>
    <sheetView showGridLines="0" zoomScale="70" zoomScaleNormal="70" workbookViewId="0">
      <pane xSplit="3" ySplit="4" topLeftCell="D5" activePane="bottomRight" state="frozen"/>
      <selection pane="topRight" activeCell="D1" sqref="D1"/>
      <selection pane="bottomLeft" activeCell="A5" sqref="A5"/>
      <selection pane="bottomRight" activeCell="I20" sqref="I20"/>
    </sheetView>
  </sheetViews>
  <sheetFormatPr defaultColWidth="9.33203125" defaultRowHeight="13.8" x14ac:dyDescent="0.25"/>
  <cols>
    <col min="1" max="1" width="9.33203125" style="63"/>
    <col min="2" max="2" width="23.33203125" style="63" customWidth="1"/>
    <col min="3" max="3" width="20.33203125" style="63" customWidth="1"/>
    <col min="4" max="16384" width="9.33203125" style="63"/>
  </cols>
  <sheetData>
    <row r="1" spans="2:7" x14ac:dyDescent="0.25">
      <c r="B1" s="1" t="s">
        <v>3</v>
      </c>
    </row>
    <row r="3" spans="2:7" x14ac:dyDescent="0.25">
      <c r="D3" s="80"/>
      <c r="F3" s="2"/>
      <c r="G3" s="2"/>
    </row>
    <row r="4" spans="2:7" x14ac:dyDescent="0.25">
      <c r="B4" s="64" t="s">
        <v>50</v>
      </c>
      <c r="C4" s="64" t="s">
        <v>51</v>
      </c>
      <c r="D4" s="64" t="s">
        <v>0</v>
      </c>
    </row>
    <row r="5" spans="2:7" ht="14.4" x14ac:dyDescent="0.3">
      <c r="B5" s="65" t="s">
        <v>52</v>
      </c>
      <c r="C5" s="65" t="s">
        <v>53</v>
      </c>
      <c r="D5" s="82">
        <v>1.2E-2</v>
      </c>
      <c r="F5"/>
      <c r="G5" s="66"/>
    </row>
    <row r="6" spans="2:7" ht="14.4" x14ac:dyDescent="0.3">
      <c r="B6" s="65" t="s">
        <v>52</v>
      </c>
      <c r="C6" s="65" t="s">
        <v>54</v>
      </c>
      <c r="D6" s="82">
        <v>1.2E-2</v>
      </c>
      <c r="F6"/>
      <c r="G6" s="66"/>
    </row>
    <row r="7" spans="2:7" ht="14.4" x14ac:dyDescent="0.3">
      <c r="B7" s="65" t="s">
        <v>52</v>
      </c>
      <c r="C7" s="65" t="s">
        <v>55</v>
      </c>
      <c r="D7" s="82">
        <v>1.4999999999999999E-2</v>
      </c>
      <c r="F7"/>
      <c r="G7" s="66"/>
    </row>
    <row r="8" spans="2:7" ht="14.4" x14ac:dyDescent="0.3">
      <c r="B8" s="65" t="s">
        <v>52</v>
      </c>
      <c r="C8" s="65" t="s">
        <v>56</v>
      </c>
      <c r="D8" s="82">
        <v>2.4E-2</v>
      </c>
      <c r="F8"/>
      <c r="G8" s="66"/>
    </row>
    <row r="9" spans="2:7" ht="14.4" x14ac:dyDescent="0.3">
      <c r="B9" s="65" t="s">
        <v>52</v>
      </c>
      <c r="C9" s="65" t="s">
        <v>57</v>
      </c>
      <c r="D9" s="82">
        <v>4.5999999999999999E-2</v>
      </c>
      <c r="F9"/>
      <c r="G9" s="66"/>
    </row>
    <row r="10" spans="2:7" ht="14.4" x14ac:dyDescent="0.3">
      <c r="B10" s="65" t="s">
        <v>52</v>
      </c>
      <c r="C10" s="65" t="s">
        <v>58</v>
      </c>
      <c r="D10" s="82">
        <v>0.08</v>
      </c>
      <c r="F10"/>
      <c r="G10" s="66"/>
    </row>
    <row r="11" spans="2:7" ht="14.4" x14ac:dyDescent="0.3">
      <c r="B11" s="65" t="s">
        <v>52</v>
      </c>
      <c r="C11" s="68" t="s">
        <v>71</v>
      </c>
      <c r="D11" s="82">
        <v>4.2999999999999997E-2</v>
      </c>
      <c r="F11"/>
      <c r="G11" s="66"/>
    </row>
    <row r="12" spans="2:7" ht="14.4" x14ac:dyDescent="0.3">
      <c r="B12" s="65" t="s">
        <v>52</v>
      </c>
      <c r="C12" s="68" t="s">
        <v>73</v>
      </c>
      <c r="D12" s="82">
        <v>4.2999999999999997E-2</v>
      </c>
      <c r="F12"/>
      <c r="G12" s="66"/>
    </row>
    <row r="13" spans="2:7" ht="14.4" x14ac:dyDescent="0.3">
      <c r="B13" s="65" t="s">
        <v>52</v>
      </c>
      <c r="C13" s="68" t="s">
        <v>72</v>
      </c>
      <c r="D13" s="82">
        <v>4.2999999999999997E-2</v>
      </c>
      <c r="F13"/>
      <c r="G13" s="66"/>
    </row>
    <row r="14" spans="2:7" ht="14.4" x14ac:dyDescent="0.3">
      <c r="B14" s="65" t="s">
        <v>52</v>
      </c>
      <c r="C14" s="68" t="s">
        <v>76</v>
      </c>
      <c r="D14" s="82">
        <v>4.2999999999999997E-2</v>
      </c>
      <c r="F14"/>
      <c r="G14" s="66"/>
    </row>
    <row r="15" spans="2:7" ht="14.4" x14ac:dyDescent="0.3">
      <c r="B15" s="65" t="s">
        <v>24</v>
      </c>
      <c r="C15" s="65" t="s">
        <v>53</v>
      </c>
      <c r="D15" s="82">
        <v>1.2E-2</v>
      </c>
      <c r="F15"/>
      <c r="G15" s="66"/>
    </row>
    <row r="16" spans="2:7" ht="14.4" x14ac:dyDescent="0.3">
      <c r="B16" s="65" t="s">
        <v>24</v>
      </c>
      <c r="C16" s="65" t="s">
        <v>54</v>
      </c>
      <c r="D16" s="82">
        <v>1.2E-2</v>
      </c>
      <c r="F16"/>
      <c r="G16" s="66"/>
    </row>
    <row r="17" spans="2:13" ht="14.4" x14ac:dyDescent="0.3">
      <c r="B17" s="65" t="s">
        <v>24</v>
      </c>
      <c r="C17" s="65" t="s">
        <v>55</v>
      </c>
      <c r="D17" s="82">
        <v>1.4999999999999999E-2</v>
      </c>
      <c r="F17"/>
      <c r="G17" s="66"/>
    </row>
    <row r="18" spans="2:13" ht="14.4" x14ac:dyDescent="0.3">
      <c r="B18" s="65" t="s">
        <v>24</v>
      </c>
      <c r="C18" s="65" t="s">
        <v>56</v>
      </c>
      <c r="D18" s="82">
        <v>2.4E-2</v>
      </c>
      <c r="F18"/>
      <c r="G18" s="66"/>
    </row>
    <row r="19" spans="2:13" ht="14.4" x14ac:dyDescent="0.3">
      <c r="B19" s="65" t="s">
        <v>24</v>
      </c>
      <c r="C19" s="65" t="s">
        <v>57</v>
      </c>
      <c r="D19" s="82">
        <v>4.5999999999999999E-2</v>
      </c>
      <c r="F19"/>
      <c r="G19" s="66"/>
    </row>
    <row r="20" spans="2:13" ht="14.4" x14ac:dyDescent="0.3">
      <c r="B20" s="65" t="s">
        <v>24</v>
      </c>
      <c r="C20" s="65" t="s">
        <v>58</v>
      </c>
      <c r="D20" s="82">
        <v>0.08</v>
      </c>
      <c r="F20"/>
      <c r="G20" s="66"/>
    </row>
    <row r="21" spans="2:13" ht="14.4" x14ac:dyDescent="0.3">
      <c r="B21" s="65" t="s">
        <v>24</v>
      </c>
      <c r="C21" s="68" t="s">
        <v>71</v>
      </c>
      <c r="D21" s="82">
        <v>4.2999999999999997E-2</v>
      </c>
      <c r="F21"/>
      <c r="G21" s="66"/>
    </row>
    <row r="22" spans="2:13" ht="14.4" x14ac:dyDescent="0.3">
      <c r="B22" s="65" t="s">
        <v>24</v>
      </c>
      <c r="C22" s="68" t="s">
        <v>73</v>
      </c>
      <c r="D22" s="82">
        <v>4.2999999999999997E-2</v>
      </c>
      <c r="F22"/>
      <c r="G22" s="66"/>
    </row>
    <row r="23" spans="2:13" ht="14.4" x14ac:dyDescent="0.3">
      <c r="B23" s="65" t="s">
        <v>24</v>
      </c>
      <c r="C23" s="68" t="s">
        <v>72</v>
      </c>
      <c r="D23" s="82">
        <v>4.2999999999999997E-2</v>
      </c>
      <c r="F23"/>
      <c r="G23" s="66"/>
    </row>
    <row r="24" spans="2:13" ht="14.4" x14ac:dyDescent="0.3">
      <c r="B24" s="65" t="s">
        <v>24</v>
      </c>
      <c r="C24" s="68" t="s">
        <v>76</v>
      </c>
      <c r="D24" s="82">
        <v>4.2999999999999997E-2</v>
      </c>
      <c r="F24"/>
      <c r="G24" s="66"/>
    </row>
    <row r="25" spans="2:13" ht="14.4" x14ac:dyDescent="0.3">
      <c r="B25" s="67" t="s">
        <v>59</v>
      </c>
      <c r="C25" s="65" t="s">
        <v>53</v>
      </c>
      <c r="D25" s="82">
        <v>0.15</v>
      </c>
      <c r="F25"/>
      <c r="G25" s="66"/>
      <c r="H25" s="66"/>
      <c r="I25" s="66"/>
      <c r="K25" s="66"/>
      <c r="L25" s="66"/>
      <c r="M25" s="66"/>
    </row>
    <row r="26" spans="2:13" ht="14.4" x14ac:dyDescent="0.3">
      <c r="B26" s="67" t="s">
        <v>59</v>
      </c>
      <c r="C26" s="65" t="s">
        <v>54</v>
      </c>
      <c r="D26" s="82">
        <v>0.13600000000000001</v>
      </c>
      <c r="F26"/>
      <c r="G26" s="66"/>
      <c r="H26" s="66"/>
      <c r="I26" s="66"/>
      <c r="K26" s="66"/>
      <c r="L26" s="66"/>
      <c r="M26" s="66"/>
    </row>
    <row r="27" spans="2:13" ht="14.4" x14ac:dyDescent="0.3">
      <c r="B27" s="67" t="s">
        <v>59</v>
      </c>
      <c r="C27" s="65" t="s">
        <v>55</v>
      </c>
      <c r="D27" s="82">
        <v>5.8000000000000003E-2</v>
      </c>
      <c r="F27"/>
      <c r="G27" s="66"/>
      <c r="H27" s="66"/>
      <c r="I27" s="66"/>
      <c r="K27" s="66"/>
      <c r="L27" s="66"/>
      <c r="M27" s="66"/>
    </row>
    <row r="28" spans="2:13" ht="14.4" x14ac:dyDescent="0.3">
      <c r="B28" s="67" t="s">
        <v>59</v>
      </c>
      <c r="C28" s="65" t="s">
        <v>56</v>
      </c>
      <c r="D28" s="82">
        <v>0.16168383736484401</v>
      </c>
      <c r="F28"/>
      <c r="G28" s="66"/>
      <c r="H28" s="66"/>
      <c r="I28" s="66"/>
      <c r="K28" s="66"/>
      <c r="L28" s="66"/>
      <c r="M28" s="66"/>
    </row>
    <row r="29" spans="2:13" ht="14.4" x14ac:dyDescent="0.3">
      <c r="B29" s="67" t="s">
        <v>59</v>
      </c>
      <c r="C29" s="65" t="s">
        <v>57</v>
      </c>
      <c r="D29" s="82">
        <v>0.21315138392757849</v>
      </c>
      <c r="F29"/>
      <c r="G29" s="66"/>
      <c r="H29" s="66"/>
      <c r="I29" s="66"/>
      <c r="K29" s="66"/>
      <c r="L29" s="66"/>
      <c r="M29" s="66"/>
    </row>
    <row r="30" spans="2:13" ht="14.4" x14ac:dyDescent="0.3">
      <c r="B30" s="67" t="s">
        <v>59</v>
      </c>
      <c r="C30" s="65" t="s">
        <v>58</v>
      </c>
      <c r="D30" s="82">
        <v>0.16358898857429724</v>
      </c>
      <c r="F30"/>
      <c r="G30" s="66"/>
      <c r="H30" s="66"/>
      <c r="I30" s="66"/>
      <c r="K30" s="66"/>
      <c r="L30" s="66"/>
      <c r="M30" s="66"/>
    </row>
    <row r="31" spans="2:13" ht="14.4" x14ac:dyDescent="0.3">
      <c r="B31" s="67" t="s">
        <v>59</v>
      </c>
      <c r="C31" s="68" t="s">
        <v>71</v>
      </c>
      <c r="D31" s="82">
        <v>0.245</v>
      </c>
      <c r="F31"/>
      <c r="G31" s="66"/>
      <c r="H31" s="66"/>
      <c r="I31" s="66"/>
      <c r="K31" s="66"/>
      <c r="L31" s="66"/>
      <c r="M31" s="66"/>
    </row>
    <row r="32" spans="2:13" ht="14.4" x14ac:dyDescent="0.3">
      <c r="B32" s="67" t="s">
        <v>59</v>
      </c>
      <c r="C32" s="68" t="s">
        <v>73</v>
      </c>
      <c r="D32" s="82">
        <v>0.245</v>
      </c>
      <c r="F32"/>
      <c r="G32" s="66"/>
      <c r="H32" s="66"/>
      <c r="I32" s="66"/>
      <c r="K32" s="66"/>
      <c r="L32" s="66"/>
      <c r="M32" s="66"/>
    </row>
    <row r="33" spans="2:13" ht="14.4" x14ac:dyDescent="0.3">
      <c r="B33" s="67" t="s">
        <v>59</v>
      </c>
      <c r="C33" s="68" t="s">
        <v>72</v>
      </c>
      <c r="D33" s="82">
        <v>0.245</v>
      </c>
      <c r="F33"/>
      <c r="G33" s="66"/>
      <c r="H33" s="66"/>
      <c r="I33" s="66"/>
      <c r="K33" s="66"/>
      <c r="L33" s="66"/>
      <c r="M33" s="66"/>
    </row>
    <row r="34" spans="2:13" ht="14.4" x14ac:dyDescent="0.3">
      <c r="B34" s="67" t="s">
        <v>59</v>
      </c>
      <c r="C34" s="68" t="s">
        <v>76</v>
      </c>
      <c r="D34" s="82">
        <v>0.245</v>
      </c>
      <c r="F34"/>
      <c r="G34" s="66"/>
      <c r="H34" s="66"/>
      <c r="I34" s="66"/>
      <c r="K34" s="66"/>
      <c r="L34" s="66"/>
      <c r="M34" s="66"/>
    </row>
    <row r="35" spans="2:13" ht="14.4" x14ac:dyDescent="0.3">
      <c r="B35" s="67" t="s">
        <v>25</v>
      </c>
      <c r="C35" s="65" t="s">
        <v>53</v>
      </c>
      <c r="D35" s="82">
        <v>0.15</v>
      </c>
      <c r="F35"/>
      <c r="G35" s="66"/>
      <c r="H35" s="66"/>
      <c r="I35" s="66"/>
      <c r="K35" s="66"/>
      <c r="L35" s="66"/>
      <c r="M35" s="66"/>
    </row>
    <row r="36" spans="2:13" ht="14.4" x14ac:dyDescent="0.3">
      <c r="B36" s="67" t="s">
        <v>25</v>
      </c>
      <c r="C36" s="65" t="s">
        <v>54</v>
      </c>
      <c r="D36" s="82">
        <v>0.113</v>
      </c>
      <c r="F36"/>
      <c r="G36" s="66"/>
      <c r="H36" s="66"/>
      <c r="I36" s="66"/>
      <c r="K36" s="66"/>
      <c r="L36" s="66"/>
      <c r="M36" s="66"/>
    </row>
    <row r="37" spans="2:13" ht="14.4" x14ac:dyDescent="0.3">
      <c r="B37" s="67" t="s">
        <v>25</v>
      </c>
      <c r="C37" s="65" t="s">
        <v>55</v>
      </c>
      <c r="D37" s="82">
        <v>8.2000000000000003E-2</v>
      </c>
      <c r="F37"/>
      <c r="G37" s="66"/>
      <c r="H37" s="66"/>
      <c r="I37" s="66"/>
      <c r="K37" s="66"/>
      <c r="L37" s="66"/>
      <c r="M37" s="66"/>
    </row>
    <row r="38" spans="2:13" ht="14.4" x14ac:dyDescent="0.3">
      <c r="B38" s="67" t="s">
        <v>25</v>
      </c>
      <c r="C38" s="65" t="s">
        <v>56</v>
      </c>
      <c r="D38" s="82">
        <v>0.13800000000000001</v>
      </c>
      <c r="F38"/>
      <c r="G38" s="66"/>
      <c r="H38" s="66"/>
      <c r="I38" s="66"/>
      <c r="K38" s="66"/>
      <c r="L38" s="66"/>
      <c r="M38" s="66"/>
    </row>
    <row r="39" spans="2:13" ht="14.4" x14ac:dyDescent="0.3">
      <c r="B39" s="67" t="s">
        <v>25</v>
      </c>
      <c r="C39" s="65" t="s">
        <v>57</v>
      </c>
      <c r="D39" s="82">
        <v>0.21199999999999999</v>
      </c>
      <c r="F39"/>
      <c r="G39" s="66"/>
      <c r="H39" s="66"/>
      <c r="I39" s="66"/>
      <c r="K39" s="66"/>
      <c r="L39" s="66"/>
      <c r="M39" s="66"/>
    </row>
    <row r="40" spans="2:13" ht="14.4" x14ac:dyDescent="0.3">
      <c r="B40" s="67" t="s">
        <v>25</v>
      </c>
      <c r="C40" s="65" t="s">
        <v>58</v>
      </c>
      <c r="D40" s="82">
        <v>0.1</v>
      </c>
      <c r="F40"/>
      <c r="G40" s="66"/>
      <c r="H40" s="66"/>
      <c r="I40" s="66"/>
      <c r="K40" s="66"/>
      <c r="L40" s="66"/>
      <c r="M40" s="66"/>
    </row>
    <row r="41" spans="2:13" ht="14.4" x14ac:dyDescent="0.3">
      <c r="B41" s="67" t="s">
        <v>25</v>
      </c>
      <c r="C41" s="68" t="s">
        <v>71</v>
      </c>
      <c r="D41" s="82">
        <v>0.25</v>
      </c>
      <c r="F41"/>
      <c r="G41" s="66"/>
      <c r="H41" s="66"/>
      <c r="I41" s="66"/>
      <c r="K41" s="66"/>
      <c r="L41" s="66"/>
      <c r="M41" s="66"/>
    </row>
    <row r="42" spans="2:13" ht="14.4" x14ac:dyDescent="0.3">
      <c r="B42" s="67" t="s">
        <v>25</v>
      </c>
      <c r="C42" s="68" t="s">
        <v>73</v>
      </c>
      <c r="D42" s="82">
        <v>0.25</v>
      </c>
      <c r="F42"/>
      <c r="G42" s="66"/>
      <c r="H42" s="66"/>
      <c r="I42" s="66"/>
      <c r="K42" s="66"/>
      <c r="L42" s="66"/>
      <c r="M42" s="66"/>
    </row>
    <row r="43" spans="2:13" ht="14.4" x14ac:dyDescent="0.3">
      <c r="B43" s="67" t="s">
        <v>25</v>
      </c>
      <c r="C43" s="68" t="s">
        <v>72</v>
      </c>
      <c r="D43" s="82">
        <v>0.25</v>
      </c>
      <c r="F43"/>
      <c r="G43" s="66"/>
      <c r="H43" s="66"/>
      <c r="I43" s="66"/>
      <c r="K43" s="66"/>
      <c r="L43" s="66"/>
      <c r="M43" s="66"/>
    </row>
    <row r="44" spans="2:13" ht="14.4" x14ac:dyDescent="0.3">
      <c r="B44" s="67" t="s">
        <v>25</v>
      </c>
      <c r="C44" s="68" t="s">
        <v>76</v>
      </c>
      <c r="D44" s="82">
        <v>0.25</v>
      </c>
      <c r="F44"/>
      <c r="G44" s="66"/>
      <c r="H44" s="66"/>
      <c r="I44" s="66"/>
      <c r="K44" s="66"/>
      <c r="L44" s="66"/>
      <c r="M44" s="66"/>
    </row>
    <row r="45" spans="2:13" ht="14.4" x14ac:dyDescent="0.3">
      <c r="B45" s="69" t="s">
        <v>16</v>
      </c>
      <c r="C45" s="70" t="s">
        <v>60</v>
      </c>
      <c r="D45" s="82">
        <v>0.11</v>
      </c>
      <c r="F45"/>
      <c r="G45"/>
      <c r="H45"/>
      <c r="I45"/>
      <c r="K45"/>
      <c r="L45"/>
      <c r="M45"/>
    </row>
    <row r="46" spans="2:13" ht="14.4" x14ac:dyDescent="0.3">
      <c r="B46" s="69" t="s">
        <v>16</v>
      </c>
      <c r="C46" s="70" t="s">
        <v>61</v>
      </c>
      <c r="D46" s="82">
        <v>0.11</v>
      </c>
      <c r="F46"/>
      <c r="G46"/>
      <c r="H46"/>
      <c r="I46"/>
      <c r="K46"/>
      <c r="L46"/>
      <c r="M46"/>
    </row>
    <row r="47" spans="2:13" ht="14.4" x14ac:dyDescent="0.3">
      <c r="B47" s="69" t="s">
        <v>16</v>
      </c>
      <c r="C47" s="70" t="s">
        <v>62</v>
      </c>
      <c r="D47" s="82">
        <v>0.13800000000000001</v>
      </c>
      <c r="F47"/>
      <c r="G47"/>
      <c r="H47"/>
      <c r="I47"/>
      <c r="K47"/>
      <c r="L47"/>
      <c r="M47"/>
    </row>
    <row r="48" spans="2:13" ht="14.4" x14ac:dyDescent="0.3">
      <c r="B48" s="69" t="s">
        <v>16</v>
      </c>
      <c r="C48" s="70" t="s">
        <v>63</v>
      </c>
      <c r="D48" s="82">
        <v>0.18099999999999999</v>
      </c>
      <c r="F48"/>
      <c r="G48"/>
      <c r="H48"/>
      <c r="I48"/>
      <c r="K48"/>
      <c r="L48"/>
      <c r="M48"/>
    </row>
    <row r="49" spans="2:13" ht="14.4" x14ac:dyDescent="0.3">
      <c r="B49" s="69" t="s">
        <v>16</v>
      </c>
      <c r="C49" s="70" t="s">
        <v>64</v>
      </c>
      <c r="D49" s="82">
        <v>3.8898234456913566E-2</v>
      </c>
      <c r="F49"/>
      <c r="G49"/>
      <c r="H49"/>
      <c r="I49"/>
      <c r="K49"/>
      <c r="L49"/>
      <c r="M49"/>
    </row>
    <row r="50" spans="2:13" ht="14.4" x14ac:dyDescent="0.3">
      <c r="B50" s="69" t="s">
        <v>16</v>
      </c>
      <c r="C50" s="70" t="s">
        <v>65</v>
      </c>
      <c r="D50" s="82">
        <v>3.7922631661722085E-2</v>
      </c>
      <c r="F50"/>
      <c r="G50"/>
      <c r="H50"/>
      <c r="I50"/>
      <c r="K50"/>
      <c r="L50"/>
      <c r="M50"/>
    </row>
    <row r="51" spans="2:13" ht="14.4" x14ac:dyDescent="0.3">
      <c r="B51" s="69" t="s">
        <v>16</v>
      </c>
      <c r="C51" s="70" t="s">
        <v>66</v>
      </c>
      <c r="D51" s="82">
        <v>0.1441867138927721</v>
      </c>
      <c r="F51"/>
      <c r="G51"/>
      <c r="H51"/>
      <c r="I51"/>
      <c r="K51"/>
      <c r="L51"/>
      <c r="M51"/>
    </row>
    <row r="52" spans="2:13" ht="14.4" x14ac:dyDescent="0.3">
      <c r="B52" s="69" t="s">
        <v>16</v>
      </c>
      <c r="C52" s="70" t="s">
        <v>75</v>
      </c>
      <c r="D52" s="82">
        <v>0.1441867138927721</v>
      </c>
      <c r="F52"/>
      <c r="G52"/>
      <c r="H52"/>
      <c r="I52"/>
      <c r="K52"/>
      <c r="L52"/>
      <c r="M52"/>
    </row>
    <row r="53" spans="2:13" ht="14.4" x14ac:dyDescent="0.3">
      <c r="B53" s="69" t="s">
        <v>17</v>
      </c>
      <c r="C53" s="70" t="s">
        <v>60</v>
      </c>
      <c r="D53" s="82">
        <v>0.11</v>
      </c>
      <c r="F53"/>
      <c r="G53"/>
      <c r="H53"/>
      <c r="I53"/>
      <c r="K53"/>
      <c r="L53"/>
      <c r="M53"/>
    </row>
    <row r="54" spans="2:13" ht="14.4" x14ac:dyDescent="0.3">
      <c r="B54" s="69" t="s">
        <v>17</v>
      </c>
      <c r="C54" s="70" t="s">
        <v>61</v>
      </c>
      <c r="D54" s="82">
        <v>0.11</v>
      </c>
      <c r="F54"/>
      <c r="G54"/>
      <c r="H54"/>
      <c r="I54"/>
      <c r="K54"/>
      <c r="L54"/>
      <c r="M54"/>
    </row>
    <row r="55" spans="2:13" ht="14.4" x14ac:dyDescent="0.3">
      <c r="B55" s="69" t="s">
        <v>17</v>
      </c>
      <c r="C55" s="70" t="s">
        <v>62</v>
      </c>
      <c r="D55" s="82">
        <v>0.13800000000000001</v>
      </c>
      <c r="F55"/>
      <c r="G55"/>
      <c r="H55"/>
      <c r="I55"/>
      <c r="K55"/>
      <c r="L55"/>
      <c r="M55"/>
    </row>
    <row r="56" spans="2:13" ht="14.4" x14ac:dyDescent="0.3">
      <c r="B56" s="69" t="s">
        <v>17</v>
      </c>
      <c r="C56" s="70" t="s">
        <v>63</v>
      </c>
      <c r="D56" s="82">
        <v>0.18099999999999999</v>
      </c>
      <c r="F56"/>
      <c r="G56"/>
      <c r="H56"/>
      <c r="I56"/>
      <c r="K56"/>
      <c r="L56"/>
      <c r="M56"/>
    </row>
    <row r="57" spans="2:13" ht="14.4" x14ac:dyDescent="0.3">
      <c r="B57" s="69" t="s">
        <v>17</v>
      </c>
      <c r="C57" s="70" t="s">
        <v>64</v>
      </c>
      <c r="D57" s="82">
        <v>3.3000000000000002E-2</v>
      </c>
      <c r="F57"/>
      <c r="G57"/>
      <c r="H57"/>
      <c r="I57"/>
      <c r="K57"/>
      <c r="L57"/>
      <c r="M57"/>
    </row>
    <row r="58" spans="2:13" ht="14.4" x14ac:dyDescent="0.3">
      <c r="B58" s="69" t="s">
        <v>17</v>
      </c>
      <c r="C58" s="70" t="s">
        <v>65</v>
      </c>
      <c r="D58" s="82">
        <v>3.3000000000000002E-2</v>
      </c>
      <c r="F58"/>
      <c r="G58"/>
      <c r="H58"/>
      <c r="I58"/>
      <c r="K58"/>
      <c r="L58"/>
      <c r="M58"/>
    </row>
    <row r="59" spans="2:13" ht="14.4" x14ac:dyDescent="0.3">
      <c r="B59" s="69" t="s">
        <v>17</v>
      </c>
      <c r="C59" s="70" t="s">
        <v>66</v>
      </c>
      <c r="D59" s="82">
        <v>0.152</v>
      </c>
      <c r="F59"/>
      <c r="G59"/>
      <c r="H59"/>
      <c r="I59"/>
      <c r="K59"/>
      <c r="L59"/>
      <c r="M59"/>
    </row>
    <row r="60" spans="2:13" ht="14.4" x14ac:dyDescent="0.3">
      <c r="B60" s="69" t="s">
        <v>17</v>
      </c>
      <c r="C60" s="70" t="s">
        <v>75</v>
      </c>
      <c r="D60" s="82">
        <v>0.152</v>
      </c>
      <c r="F60"/>
      <c r="G60"/>
      <c r="H60"/>
      <c r="I60"/>
      <c r="K60"/>
      <c r="L60"/>
      <c r="M60"/>
    </row>
    <row r="61" spans="2:13" ht="14.4" x14ac:dyDescent="0.3">
      <c r="B61" s="69" t="s">
        <v>18</v>
      </c>
      <c r="C61" s="70" t="s">
        <v>60</v>
      </c>
      <c r="D61" s="82">
        <v>0.11</v>
      </c>
      <c r="F61"/>
      <c r="G61"/>
      <c r="H61"/>
      <c r="I61"/>
      <c r="K61"/>
      <c r="L61"/>
      <c r="M61"/>
    </row>
    <row r="62" spans="2:13" ht="14.4" x14ac:dyDescent="0.3">
      <c r="B62" s="69" t="s">
        <v>18</v>
      </c>
      <c r="C62" s="70" t="s">
        <v>61</v>
      </c>
      <c r="D62" s="82">
        <v>0.11</v>
      </c>
      <c r="F62"/>
      <c r="G62"/>
      <c r="H62"/>
      <c r="I62"/>
      <c r="K62"/>
      <c r="L62"/>
      <c r="M62"/>
    </row>
    <row r="63" spans="2:13" ht="14.4" x14ac:dyDescent="0.3">
      <c r="B63" s="69" t="s">
        <v>18</v>
      </c>
      <c r="C63" s="70" t="s">
        <v>62</v>
      </c>
      <c r="D63" s="82">
        <v>0.11</v>
      </c>
      <c r="F63"/>
      <c r="G63"/>
      <c r="H63"/>
      <c r="I63"/>
      <c r="K63"/>
      <c r="L63"/>
      <c r="M63"/>
    </row>
    <row r="64" spans="2:13" ht="14.4" x14ac:dyDescent="0.3">
      <c r="B64" s="69" t="s">
        <v>18</v>
      </c>
      <c r="C64" s="70" t="s">
        <v>63</v>
      </c>
      <c r="D64" s="82">
        <v>0.14000000000000001</v>
      </c>
      <c r="F64"/>
      <c r="G64"/>
      <c r="H64"/>
      <c r="I64"/>
      <c r="K64"/>
      <c r="L64"/>
      <c r="M64"/>
    </row>
    <row r="65" spans="2:13" ht="14.4" x14ac:dyDescent="0.3">
      <c r="B65" s="69" t="s">
        <v>18</v>
      </c>
      <c r="C65" s="70" t="s">
        <v>67</v>
      </c>
      <c r="D65" s="82">
        <v>0.36</v>
      </c>
      <c r="F65"/>
      <c r="G65"/>
      <c r="H65"/>
      <c r="I65"/>
      <c r="K65"/>
      <c r="L65"/>
      <c r="M65"/>
    </row>
    <row r="66" spans="2:13" ht="14.4" x14ac:dyDescent="0.3">
      <c r="B66" s="69" t="s">
        <v>18</v>
      </c>
      <c r="C66" s="70" t="s">
        <v>64</v>
      </c>
      <c r="D66" s="82">
        <v>0.1</v>
      </c>
      <c r="F66"/>
      <c r="G66"/>
      <c r="H66"/>
      <c r="I66"/>
      <c r="K66"/>
      <c r="L66"/>
      <c r="M66"/>
    </row>
    <row r="67" spans="2:13" ht="14.4" x14ac:dyDescent="0.3">
      <c r="B67" s="69" t="s">
        <v>18</v>
      </c>
      <c r="C67" s="70" t="s">
        <v>65</v>
      </c>
      <c r="D67" s="82">
        <v>0.08</v>
      </c>
      <c r="F67"/>
      <c r="G67"/>
      <c r="H67"/>
      <c r="I67"/>
      <c r="K67"/>
      <c r="L67"/>
      <c r="M67"/>
    </row>
    <row r="68" spans="2:13" ht="14.4" x14ac:dyDescent="0.3">
      <c r="B68" s="69" t="s">
        <v>18</v>
      </c>
      <c r="C68" s="70" t="s">
        <v>66</v>
      </c>
      <c r="D68" s="82">
        <v>0.05</v>
      </c>
      <c r="F68"/>
      <c r="G68"/>
      <c r="H68"/>
      <c r="I68"/>
      <c r="K68"/>
      <c r="L68"/>
      <c r="M68"/>
    </row>
    <row r="69" spans="2:13" ht="14.4" x14ac:dyDescent="0.3">
      <c r="B69" s="69" t="s">
        <v>18</v>
      </c>
      <c r="C69" s="70" t="s">
        <v>75</v>
      </c>
      <c r="D69" s="82">
        <v>0.05</v>
      </c>
      <c r="F69"/>
      <c r="G69"/>
      <c r="H69"/>
      <c r="I69"/>
      <c r="K69"/>
      <c r="L69"/>
      <c r="M69"/>
    </row>
    <row r="70" spans="2:13" x14ac:dyDescent="0.25">
      <c r="B70" s="65" t="s">
        <v>1</v>
      </c>
      <c r="C70" s="71" t="s">
        <v>2</v>
      </c>
      <c r="D70" s="82">
        <v>0.04</v>
      </c>
    </row>
    <row r="71" spans="2:13" x14ac:dyDescent="0.25">
      <c r="D71" s="72"/>
    </row>
    <row r="72" spans="2:13" ht="14.4" x14ac:dyDescent="0.3">
      <c r="B72"/>
      <c r="C72"/>
      <c r="D72"/>
    </row>
    <row r="73" spans="2:13" ht="14.4" x14ac:dyDescent="0.3">
      <c r="B73"/>
      <c r="C73"/>
      <c r="D73"/>
    </row>
    <row r="74" spans="2:13" ht="14.4" x14ac:dyDescent="0.3">
      <c r="B74"/>
      <c r="C74"/>
      <c r="D74"/>
    </row>
    <row r="75" spans="2:13" ht="14.4" x14ac:dyDescent="0.3">
      <c r="B75"/>
      <c r="C75" s="73"/>
      <c r="D75"/>
    </row>
    <row r="76" spans="2:13" ht="14.4" x14ac:dyDescent="0.3">
      <c r="B76"/>
      <c r="C76"/>
      <c r="D76"/>
    </row>
    <row r="77" spans="2:13" ht="14.4" x14ac:dyDescent="0.3">
      <c r="B77"/>
      <c r="C77"/>
      <c r="D77"/>
    </row>
    <row r="78" spans="2:13" ht="14.4" x14ac:dyDescent="0.3">
      <c r="B78"/>
      <c r="C78"/>
      <c r="D78"/>
    </row>
    <row r="79" spans="2:13" ht="14.4" x14ac:dyDescent="0.3">
      <c r="B79"/>
      <c r="C79"/>
      <c r="D79"/>
    </row>
    <row r="80" spans="2:13" ht="14.4" x14ac:dyDescent="0.3">
      <c r="B80"/>
      <c r="C80"/>
      <c r="D80"/>
    </row>
    <row r="82" spans="2:2" x14ac:dyDescent="0.25">
      <c r="B82" s="2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46"/>
  <sheetViews>
    <sheetView showGridLines="0" zoomScale="70" zoomScaleNormal="70" workbookViewId="0">
      <pane xSplit="4" ySplit="4" topLeftCell="I5" activePane="bottomRight" state="frozen"/>
      <selection pane="topRight" activeCell="E1" sqref="E1"/>
      <selection pane="bottomLeft" activeCell="A5" sqref="A5"/>
      <selection pane="bottomRight" activeCell="I2" sqref="I2"/>
    </sheetView>
  </sheetViews>
  <sheetFormatPr defaultColWidth="9.33203125" defaultRowHeight="13.2" x14ac:dyDescent="0.25"/>
  <cols>
    <col min="1" max="1" width="9.33203125" style="3"/>
    <col min="2" max="2" width="11.33203125" style="3" bestFit="1" customWidth="1"/>
    <col min="3" max="3" width="15.33203125" style="3" bestFit="1" customWidth="1"/>
    <col min="4" max="4" width="10" style="3" bestFit="1" customWidth="1"/>
    <col min="5" max="41" width="9.33203125" style="3"/>
    <col min="42" max="42" width="8.44140625" style="3" customWidth="1"/>
    <col min="43" max="16384" width="9.33203125" style="3"/>
  </cols>
  <sheetData>
    <row r="1" spans="1:42" ht="13.8" x14ac:dyDescent="0.25">
      <c r="B1" s="1" t="s">
        <v>3</v>
      </c>
      <c r="I1" s="7" t="s">
        <v>21</v>
      </c>
      <c r="L1" s="26"/>
    </row>
    <row r="2" spans="1:42" ht="13.8" thickBot="1" x14ac:dyDescent="0.3">
      <c r="I2" s="27" t="str">
        <f>_xlfn.CONCAT("Base ", naei_year + 2, " Projections (April ", naei_year + 2, ")")</f>
        <v>Base 2026 Projections (April 2026)</v>
      </c>
    </row>
    <row r="3" spans="1:42"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3"/>
    </row>
    <row r="4" spans="1:42" x14ac:dyDescent="0.25">
      <c r="B4" s="14"/>
      <c r="C4" s="15" t="s">
        <v>19</v>
      </c>
      <c r="D4" s="15" t="s">
        <v>20</v>
      </c>
      <c r="E4" s="16">
        <v>2013</v>
      </c>
      <c r="F4" s="16">
        <v>2014</v>
      </c>
      <c r="G4" s="16">
        <v>2015</v>
      </c>
      <c r="H4" s="16">
        <v>2016</v>
      </c>
      <c r="I4" s="16">
        <v>2017</v>
      </c>
      <c r="J4" s="16">
        <v>2018</v>
      </c>
      <c r="K4" s="16">
        <v>2019</v>
      </c>
      <c r="L4" s="16">
        <v>2020</v>
      </c>
      <c r="M4" s="16">
        <v>2021</v>
      </c>
      <c r="N4" s="16">
        <v>2022</v>
      </c>
      <c r="O4" s="16">
        <v>2023</v>
      </c>
      <c r="P4" s="16">
        <v>2024</v>
      </c>
      <c r="Q4" s="16">
        <v>2025</v>
      </c>
      <c r="R4" s="16">
        <v>2026</v>
      </c>
      <c r="S4" s="16">
        <v>2027</v>
      </c>
      <c r="T4" s="16">
        <v>2028</v>
      </c>
      <c r="U4" s="16">
        <v>2029</v>
      </c>
      <c r="V4" s="16">
        <v>2030</v>
      </c>
      <c r="W4" s="16">
        <v>2031</v>
      </c>
      <c r="X4" s="16">
        <v>2032</v>
      </c>
      <c r="Y4" s="16">
        <v>2033</v>
      </c>
      <c r="Z4" s="16">
        <v>2034</v>
      </c>
      <c r="AA4" s="16">
        <v>2035</v>
      </c>
      <c r="AB4" s="16">
        <v>2036</v>
      </c>
      <c r="AC4" s="16">
        <v>2037</v>
      </c>
      <c r="AD4" s="16">
        <v>2038</v>
      </c>
      <c r="AE4" s="16">
        <v>2039</v>
      </c>
      <c r="AF4" s="16">
        <v>2040</v>
      </c>
      <c r="AG4" s="16">
        <v>2041</v>
      </c>
      <c r="AH4" s="16">
        <v>2042</v>
      </c>
      <c r="AI4" s="16">
        <v>2043</v>
      </c>
      <c r="AJ4" s="16">
        <v>2044</v>
      </c>
      <c r="AK4" s="16">
        <v>2045</v>
      </c>
      <c r="AL4" s="16">
        <v>2046</v>
      </c>
      <c r="AM4" s="16">
        <v>2047</v>
      </c>
      <c r="AN4" s="16">
        <v>2048</v>
      </c>
      <c r="AO4" s="16">
        <v>2049</v>
      </c>
      <c r="AP4" s="17">
        <v>2050</v>
      </c>
    </row>
    <row r="5" spans="1:42" x14ac:dyDescent="0.25">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42" x14ac:dyDescent="0.25">
      <c r="B6" s="4" t="s">
        <v>49</v>
      </c>
      <c r="C6" s="5" t="s">
        <v>5</v>
      </c>
      <c r="D6" s="5" t="s">
        <v>6</v>
      </c>
      <c r="E6" s="28">
        <v>0.125579472741492</v>
      </c>
      <c r="F6" s="28">
        <v>0.129309485522558</v>
      </c>
      <c r="G6" s="28">
        <v>0.13762025239457801</v>
      </c>
      <c r="H6" s="28">
        <v>0.14796966683382601</v>
      </c>
      <c r="I6" s="28">
        <v>0.157454690503888</v>
      </c>
      <c r="J6" s="28">
        <v>0.16336919846214301</v>
      </c>
      <c r="K6" s="28">
        <v>0.16566777063308</v>
      </c>
      <c r="L6" s="28">
        <v>0.16737544304645699</v>
      </c>
      <c r="M6" s="28">
        <v>0.16846502681096401</v>
      </c>
      <c r="N6" s="28">
        <v>0.16908702360240699</v>
      </c>
      <c r="O6" s="28">
        <v>0.16922910610946601</v>
      </c>
      <c r="P6" s="28">
        <v>0.169321782121549</v>
      </c>
      <c r="Q6" s="28">
        <v>0.173040705434825</v>
      </c>
      <c r="R6" s="28">
        <v>0.173953904040102</v>
      </c>
      <c r="S6" s="28">
        <v>0.17484777477233299</v>
      </c>
      <c r="T6" s="28">
        <v>0.17528380295667401</v>
      </c>
      <c r="U6" s="28">
        <v>0.17537576183178599</v>
      </c>
      <c r="V6" s="28">
        <v>0.17519460249461999</v>
      </c>
      <c r="W6" s="28">
        <v>0.17390593408174301</v>
      </c>
      <c r="X6" s="28">
        <v>0.17111501250869299</v>
      </c>
      <c r="Y6" s="28">
        <v>0.16667510303784799</v>
      </c>
      <c r="Z6" s="28">
        <v>0.16030577314304501</v>
      </c>
      <c r="AA6" s="28">
        <v>0.152798113407181</v>
      </c>
      <c r="AB6" s="28">
        <v>0.144461483888387</v>
      </c>
      <c r="AC6" s="28">
        <v>0.13585736878323501</v>
      </c>
      <c r="AD6" s="28">
        <v>0.12742342833143699</v>
      </c>
      <c r="AE6" s="28">
        <v>0.11986909254403</v>
      </c>
      <c r="AF6" s="28">
        <v>0.11216386148280701</v>
      </c>
      <c r="AG6" s="28">
        <v>0.105428115253714</v>
      </c>
      <c r="AH6" s="28">
        <v>0.100130198435611</v>
      </c>
      <c r="AI6" s="28">
        <v>9.6430998348611699E-2</v>
      </c>
      <c r="AJ6" s="28">
        <v>9.4917466858512406E-2</v>
      </c>
      <c r="AK6" s="28">
        <v>9.3464098753860303E-2</v>
      </c>
      <c r="AL6" s="28">
        <v>9.2076437746533707E-2</v>
      </c>
      <c r="AM6" s="28">
        <v>9.0800194079657795E-2</v>
      </c>
      <c r="AN6" s="28">
        <v>8.9708093020595694E-2</v>
      </c>
      <c r="AO6" s="28">
        <v>8.86942575887565E-2</v>
      </c>
      <c r="AP6" s="83">
        <v>8.7883240435867899E-2</v>
      </c>
    </row>
    <row r="7" spans="1:42" x14ac:dyDescent="0.25">
      <c r="B7" s="4" t="s">
        <v>49</v>
      </c>
      <c r="C7" s="5" t="s">
        <v>5</v>
      </c>
      <c r="D7" s="5" t="s">
        <v>7</v>
      </c>
      <c r="E7" s="28">
        <v>0.132808575359016</v>
      </c>
      <c r="F7" s="28">
        <v>0.13925188648544701</v>
      </c>
      <c r="G7" s="28">
        <v>0.14965706304398799</v>
      </c>
      <c r="H7" s="28">
        <v>0.15963928540827499</v>
      </c>
      <c r="I7" s="28">
        <v>0.16836424389528801</v>
      </c>
      <c r="J7" s="28">
        <v>0.174143068765864</v>
      </c>
      <c r="K7" s="28">
        <v>0.17593165935357399</v>
      </c>
      <c r="L7" s="28">
        <v>0.17712175560816101</v>
      </c>
      <c r="M7" s="28">
        <v>0.178310600145799</v>
      </c>
      <c r="N7" s="28">
        <v>0.179162766334127</v>
      </c>
      <c r="O7" s="28">
        <v>0.17954346067402099</v>
      </c>
      <c r="P7" s="28">
        <v>0.17988903281185101</v>
      </c>
      <c r="Q7" s="28">
        <v>0.18284708114918799</v>
      </c>
      <c r="R7" s="28">
        <v>0.18362064830984501</v>
      </c>
      <c r="S7" s="28">
        <v>0.18448496194433101</v>
      </c>
      <c r="T7" s="28">
        <v>0.18501355989375201</v>
      </c>
      <c r="U7" s="28">
        <v>0.1852787351578</v>
      </c>
      <c r="V7" s="28">
        <v>0.185298499468976</v>
      </c>
      <c r="W7" s="28">
        <v>0.18414822362709199</v>
      </c>
      <c r="X7" s="28">
        <v>0.18146174452861699</v>
      </c>
      <c r="Y7" s="28">
        <v>0.17679893739788299</v>
      </c>
      <c r="Z7" s="28">
        <v>0.170048225792993</v>
      </c>
      <c r="AA7" s="28">
        <v>0.161716430140109</v>
      </c>
      <c r="AB7" s="28">
        <v>0.151962058598232</v>
      </c>
      <c r="AC7" s="28">
        <v>0.14142016431806201</v>
      </c>
      <c r="AD7" s="28">
        <v>0.13034377820515</v>
      </c>
      <c r="AE7" s="28">
        <v>0.119700262362622</v>
      </c>
      <c r="AF7" s="28">
        <v>0.108226073754163</v>
      </c>
      <c r="AG7" s="28">
        <v>9.7747015096256204E-2</v>
      </c>
      <c r="AH7" s="28">
        <v>8.9407619710904607E-2</v>
      </c>
      <c r="AI7" s="28">
        <v>8.3740822157454597E-2</v>
      </c>
      <c r="AJ7" s="28">
        <v>8.2264246108773906E-2</v>
      </c>
      <c r="AK7" s="28">
        <v>8.0900609953999503E-2</v>
      </c>
      <c r="AL7" s="28">
        <v>7.9652284525271594E-2</v>
      </c>
      <c r="AM7" s="28">
        <v>7.8555077518244004E-2</v>
      </c>
      <c r="AN7" s="28">
        <v>7.7605790867421698E-2</v>
      </c>
      <c r="AO7" s="28">
        <v>7.6784935085513498E-2</v>
      </c>
      <c r="AP7" s="83">
        <v>7.6082102421137804E-2</v>
      </c>
    </row>
    <row r="8" spans="1:42" x14ac:dyDescent="0.25">
      <c r="B8" s="4" t="s">
        <v>49</v>
      </c>
      <c r="C8" s="5" t="s">
        <v>5</v>
      </c>
      <c r="D8" s="5" t="s">
        <v>8</v>
      </c>
      <c r="E8" s="28">
        <v>0.144216318077135</v>
      </c>
      <c r="F8" s="28">
        <v>0.149089845167035</v>
      </c>
      <c r="G8" s="28">
        <v>0.15825637266147299</v>
      </c>
      <c r="H8" s="28">
        <v>0.16778173842392399</v>
      </c>
      <c r="I8" s="28">
        <v>0.17591969876595701</v>
      </c>
      <c r="J8" s="28">
        <v>0.181084207841195</v>
      </c>
      <c r="K8" s="28">
        <v>0.182464284267427</v>
      </c>
      <c r="L8" s="28">
        <v>0.18175233065881899</v>
      </c>
      <c r="M8" s="28">
        <v>0.180894654370541</v>
      </c>
      <c r="N8" s="28">
        <v>0.18137072337184901</v>
      </c>
      <c r="O8" s="28">
        <v>0.181353067281293</v>
      </c>
      <c r="P8" s="28">
        <v>0.18123701249580301</v>
      </c>
      <c r="Q8" s="28">
        <v>0.18368781773356799</v>
      </c>
      <c r="R8" s="28">
        <v>0.18433759166312999</v>
      </c>
      <c r="S8" s="28">
        <v>0.18510348968453699</v>
      </c>
      <c r="T8" s="28">
        <v>0.18553249013704801</v>
      </c>
      <c r="U8" s="28">
        <v>0.18569843742092401</v>
      </c>
      <c r="V8" s="28">
        <v>0.18563316867042101</v>
      </c>
      <c r="W8" s="28">
        <v>0.184426234234428</v>
      </c>
      <c r="X8" s="28">
        <v>0.18169476901864701</v>
      </c>
      <c r="Y8" s="28">
        <v>0.17701103475757199</v>
      </c>
      <c r="Z8" s="28">
        <v>0.170242266799076</v>
      </c>
      <c r="AA8" s="28">
        <v>0.16190330890937699</v>
      </c>
      <c r="AB8" s="28">
        <v>0.15216008882132701</v>
      </c>
      <c r="AC8" s="28">
        <v>0.141621365176199</v>
      </c>
      <c r="AD8" s="28">
        <v>0.13053422521867999</v>
      </c>
      <c r="AE8" s="28">
        <v>0.11986461458879399</v>
      </c>
      <c r="AF8" s="28">
        <v>0.10833947146447299</v>
      </c>
      <c r="AG8" s="28">
        <v>9.7796416848907497E-2</v>
      </c>
      <c r="AH8" s="28">
        <v>8.9397228348304505E-2</v>
      </c>
      <c r="AI8" s="28">
        <v>8.3679132627800801E-2</v>
      </c>
      <c r="AJ8" s="28">
        <v>8.2153137276880894E-2</v>
      </c>
      <c r="AK8" s="28">
        <v>8.07512503458169E-2</v>
      </c>
      <c r="AL8" s="28">
        <v>7.9476866486565795E-2</v>
      </c>
      <c r="AM8" s="28">
        <v>7.8362079826516995E-2</v>
      </c>
      <c r="AN8" s="28">
        <v>7.7401962504774893E-2</v>
      </c>
      <c r="AO8" s="28">
        <v>7.6575186654690403E-2</v>
      </c>
      <c r="AP8" s="83">
        <v>7.5870528054401407E-2</v>
      </c>
    </row>
    <row r="9" spans="1:42" x14ac:dyDescent="0.25">
      <c r="B9" s="4" t="s">
        <v>49</v>
      </c>
      <c r="C9" s="5" t="s">
        <v>9</v>
      </c>
      <c r="D9" s="5" t="s">
        <v>2</v>
      </c>
      <c r="E9" s="28">
        <v>0.13793162418875701</v>
      </c>
      <c r="F9" s="28">
        <v>0.14354152188474301</v>
      </c>
      <c r="G9" s="28">
        <v>0.15229318261481301</v>
      </c>
      <c r="H9" s="28">
        <v>0.162302845848701</v>
      </c>
      <c r="I9" s="28">
        <v>0.170827116811885</v>
      </c>
      <c r="J9" s="28">
        <v>0.177095341336413</v>
      </c>
      <c r="K9" s="28">
        <v>0.179402769946786</v>
      </c>
      <c r="L9" s="28">
        <v>0.18121758202688701</v>
      </c>
      <c r="M9" s="28">
        <v>0.18269918274188601</v>
      </c>
      <c r="N9" s="28">
        <v>0.184597890447672</v>
      </c>
      <c r="O9" s="28">
        <v>0.185845882249766</v>
      </c>
      <c r="P9" s="28">
        <v>0.18686080155680601</v>
      </c>
      <c r="Q9" s="28">
        <v>0.19042002166045399</v>
      </c>
      <c r="R9" s="28">
        <v>0.191667484272002</v>
      </c>
      <c r="S9" s="28">
        <v>0.19315089558329501</v>
      </c>
      <c r="T9" s="28">
        <v>0.19455189058750499</v>
      </c>
      <c r="U9" s="28">
        <v>0.19584834515470101</v>
      </c>
      <c r="V9" s="28">
        <v>0.19702108705054899</v>
      </c>
      <c r="W9" s="28">
        <v>0.19723857861256</v>
      </c>
      <c r="X9" s="28">
        <v>0.196223205493957</v>
      </c>
      <c r="Y9" s="28">
        <v>0.193545360997226</v>
      </c>
      <c r="Z9" s="28">
        <v>0.189073019833566</v>
      </c>
      <c r="AA9" s="28">
        <v>0.183262369808112</v>
      </c>
      <c r="AB9" s="28">
        <v>0.17617691468482999</v>
      </c>
      <c r="AC9" s="28">
        <v>0.16811347904051099</v>
      </c>
      <c r="AD9" s="28">
        <v>0.159313678121526</v>
      </c>
      <c r="AE9" s="28">
        <v>0.15061654231341101</v>
      </c>
      <c r="AF9" s="28">
        <v>0.14030938848654401</v>
      </c>
      <c r="AG9" s="28">
        <v>0.13033406236911199</v>
      </c>
      <c r="AH9" s="28">
        <v>0.122027962042028</v>
      </c>
      <c r="AI9" s="28">
        <v>0.11609336544353301</v>
      </c>
      <c r="AJ9" s="28">
        <v>0.11410821100680101</v>
      </c>
      <c r="AK9" s="28">
        <v>0.112219111506538</v>
      </c>
      <c r="AL9" s="28">
        <v>0.110432041284503</v>
      </c>
      <c r="AM9" s="28">
        <v>0.108802068886448</v>
      </c>
      <c r="AN9" s="28">
        <v>0.107395127813742</v>
      </c>
      <c r="AO9" s="28">
        <v>0.10610312879122</v>
      </c>
      <c r="AP9" s="83">
        <v>0.10504314971709</v>
      </c>
    </row>
    <row r="10" spans="1:42" x14ac:dyDescent="0.25">
      <c r="A10" s="74"/>
      <c r="B10" s="4" t="s">
        <v>4</v>
      </c>
      <c r="C10" s="5" t="s">
        <v>10</v>
      </c>
      <c r="D10" s="5" t="s">
        <v>11</v>
      </c>
      <c r="E10" s="28">
        <v>0.13298128407276399</v>
      </c>
      <c r="F10" s="28">
        <v>0.13805259895875799</v>
      </c>
      <c r="G10" s="28">
        <v>0.14664877892512701</v>
      </c>
      <c r="H10" s="28">
        <v>0.15204702203939099</v>
      </c>
      <c r="I10" s="28">
        <v>0.16075289046552199</v>
      </c>
      <c r="J10" s="28">
        <v>0.170095065896019</v>
      </c>
      <c r="K10" s="28">
        <v>0.179309688155322</v>
      </c>
      <c r="L10" s="28">
        <v>0.17626498397656601</v>
      </c>
      <c r="M10" s="28">
        <v>0.17571830971514199</v>
      </c>
      <c r="N10" s="28">
        <v>0.175229650681823</v>
      </c>
      <c r="O10" s="28">
        <v>0.17081217818956901</v>
      </c>
      <c r="P10" s="28">
        <v>0.16751363307474701</v>
      </c>
      <c r="Q10" s="28">
        <v>0.16008244674628899</v>
      </c>
      <c r="R10" s="28">
        <v>0.15386285763306201</v>
      </c>
      <c r="S10" s="28">
        <v>0.146253688837165</v>
      </c>
      <c r="T10" s="28">
        <v>0.136208262558178</v>
      </c>
      <c r="U10" s="28">
        <v>0.13104788657215599</v>
      </c>
      <c r="V10" s="28">
        <v>0.121457849441998</v>
      </c>
      <c r="W10" s="28">
        <v>0.110546642484894</v>
      </c>
      <c r="X10" s="28">
        <v>0.103077460743227</v>
      </c>
      <c r="Y10" s="28">
        <v>9.1791107711551204E-2</v>
      </c>
      <c r="Z10" s="28">
        <v>7.7784565721534402E-2</v>
      </c>
      <c r="AA10" s="28">
        <v>6.1683338245944498E-2</v>
      </c>
      <c r="AB10" s="28">
        <v>4.6917105558677001E-2</v>
      </c>
      <c r="AC10" s="28">
        <v>4.2999999999999899E-2</v>
      </c>
      <c r="AD10" s="28">
        <v>4.2999999999999997E-2</v>
      </c>
      <c r="AE10" s="28">
        <v>4.2999999999999997E-2</v>
      </c>
      <c r="AF10" s="28">
        <v>4.2999999999999997E-2</v>
      </c>
      <c r="AG10" s="28">
        <v>4.2999999999999997E-2</v>
      </c>
      <c r="AH10" s="28">
        <v>4.2999999999999997E-2</v>
      </c>
      <c r="AI10" s="28">
        <v>4.2999999999999997E-2</v>
      </c>
      <c r="AJ10" s="28">
        <v>4.2999999999999997E-2</v>
      </c>
      <c r="AK10" s="28">
        <v>4.2999999999999997E-2</v>
      </c>
      <c r="AL10" s="28">
        <v>4.2999999999999997E-2</v>
      </c>
      <c r="AM10" s="28">
        <v>4.2999999999999997E-2</v>
      </c>
      <c r="AN10" s="28">
        <v>4.2999999999999997E-2</v>
      </c>
      <c r="AO10" s="28">
        <v>4.2999999999999899E-2</v>
      </c>
      <c r="AP10" s="83" t="s">
        <v>78</v>
      </c>
    </row>
    <row r="11" spans="1:42" x14ac:dyDescent="0.25">
      <c r="A11" s="74"/>
      <c r="B11" s="4" t="s">
        <v>4</v>
      </c>
      <c r="C11" s="5" t="s">
        <v>10</v>
      </c>
      <c r="D11" s="5" t="s">
        <v>12</v>
      </c>
      <c r="E11" s="28">
        <v>0.12981058877687099</v>
      </c>
      <c r="F11" s="28">
        <v>0.13512432365874799</v>
      </c>
      <c r="G11" s="28">
        <v>0.14433095951369099</v>
      </c>
      <c r="H11" s="28">
        <v>0.14990405644119401</v>
      </c>
      <c r="I11" s="28">
        <v>0.158982766018225</v>
      </c>
      <c r="J11" s="28">
        <v>0.16852817042604901</v>
      </c>
      <c r="K11" s="28">
        <v>0.16323282898220301</v>
      </c>
      <c r="L11" s="28">
        <v>0.15905237723798399</v>
      </c>
      <c r="M11" s="28">
        <v>0.157138528937636</v>
      </c>
      <c r="N11" s="28">
        <v>0.15767638696338801</v>
      </c>
      <c r="O11" s="28">
        <v>0.155176817133758</v>
      </c>
      <c r="P11" s="28">
        <v>0.15141301428263601</v>
      </c>
      <c r="Q11" s="28">
        <v>0.14674362438813501</v>
      </c>
      <c r="R11" s="28">
        <v>0.14256817321478299</v>
      </c>
      <c r="S11" s="28">
        <v>0.13794808802820499</v>
      </c>
      <c r="T11" s="28">
        <v>0.13271553033057201</v>
      </c>
      <c r="U11" s="28">
        <v>0.126989279791448</v>
      </c>
      <c r="V11" s="28">
        <v>0.11606116908936</v>
      </c>
      <c r="W11" s="28">
        <v>0.107129838513988</v>
      </c>
      <c r="X11" s="28">
        <v>9.8176622680733003E-2</v>
      </c>
      <c r="Y11" s="28">
        <v>8.83904758185277E-2</v>
      </c>
      <c r="Z11" s="28">
        <v>7.9849715298674795E-2</v>
      </c>
      <c r="AA11" s="28">
        <v>6.8395582385406897E-2</v>
      </c>
      <c r="AB11" s="28">
        <v>5.31452800082736E-2</v>
      </c>
      <c r="AC11" s="28">
        <v>4.2999999999999997E-2</v>
      </c>
      <c r="AD11" s="28">
        <v>4.2999999999999997E-2</v>
      </c>
      <c r="AE11" s="28">
        <v>4.2999999999999997E-2</v>
      </c>
      <c r="AF11" s="28">
        <v>4.2999999999999997E-2</v>
      </c>
      <c r="AG11" s="28">
        <v>4.2999999999999997E-2</v>
      </c>
      <c r="AH11" s="28">
        <v>4.2999999999999997E-2</v>
      </c>
      <c r="AI11" s="28">
        <v>4.2999999999999997E-2</v>
      </c>
      <c r="AJ11" s="28">
        <v>4.2999999999999997E-2</v>
      </c>
      <c r="AK11" s="28">
        <v>4.2999999999999997E-2</v>
      </c>
      <c r="AL11" s="28">
        <v>4.2999999999999899E-2</v>
      </c>
      <c r="AM11" s="28">
        <v>4.2999999999999997E-2</v>
      </c>
      <c r="AN11" s="28">
        <v>4.2999999999999997E-2</v>
      </c>
      <c r="AO11" s="28">
        <v>4.2999999999999997E-2</v>
      </c>
      <c r="AP11" s="83" t="s">
        <v>78</v>
      </c>
    </row>
    <row r="12" spans="1:42" x14ac:dyDescent="0.25">
      <c r="A12" s="74"/>
      <c r="B12" s="29" t="s">
        <v>4</v>
      </c>
      <c r="C12" s="30" t="s">
        <v>10</v>
      </c>
      <c r="D12" s="30" t="s">
        <v>13</v>
      </c>
      <c r="E12" s="84">
        <v>0.12602222701037499</v>
      </c>
      <c r="F12" s="84">
        <v>0.13160319809606799</v>
      </c>
      <c r="G12" s="84">
        <v>0.14165412126424001</v>
      </c>
      <c r="H12" s="84">
        <v>0.14743951685374601</v>
      </c>
      <c r="I12" s="84">
        <v>0.156881867027794</v>
      </c>
      <c r="J12" s="84">
        <v>0.166661754115245</v>
      </c>
      <c r="K12" s="84">
        <v>0.15850359480596901</v>
      </c>
      <c r="L12" s="84">
        <v>0.15700957559652901</v>
      </c>
      <c r="M12" s="84">
        <v>0.15658616970429401</v>
      </c>
      <c r="N12" s="84">
        <v>0.15701915267914901</v>
      </c>
      <c r="O12" s="84">
        <v>0.15357696372847601</v>
      </c>
      <c r="P12" s="84">
        <v>0.15081003028026699</v>
      </c>
      <c r="Q12" s="84">
        <v>0.14727066884803899</v>
      </c>
      <c r="R12" s="84">
        <v>0.14256860642251101</v>
      </c>
      <c r="S12" s="84">
        <v>0.13646741193609099</v>
      </c>
      <c r="T12" s="84">
        <v>0.13146849905976801</v>
      </c>
      <c r="U12" s="84">
        <v>0.124789602003556</v>
      </c>
      <c r="V12" s="84">
        <v>0.116452012433219</v>
      </c>
      <c r="W12" s="84">
        <v>0.113708968303213</v>
      </c>
      <c r="X12" s="84">
        <v>0.10743998002519101</v>
      </c>
      <c r="Y12" s="84">
        <v>0.100608388666485</v>
      </c>
      <c r="Z12" s="84">
        <v>9.4534615035354694E-2</v>
      </c>
      <c r="AA12" s="84">
        <v>8.8153755374531795E-2</v>
      </c>
      <c r="AB12" s="84">
        <v>7.97238833610356E-2</v>
      </c>
      <c r="AC12" s="84">
        <v>6.7770555676431601E-2</v>
      </c>
      <c r="AD12" s="84">
        <v>5.2348796747374603E-2</v>
      </c>
      <c r="AE12" s="84">
        <v>4.2999999999999899E-2</v>
      </c>
      <c r="AF12" s="84">
        <v>4.2999999999999997E-2</v>
      </c>
      <c r="AG12" s="84">
        <v>4.2999999999999997E-2</v>
      </c>
      <c r="AH12" s="84">
        <v>4.2999999999999997E-2</v>
      </c>
      <c r="AI12" s="84">
        <v>4.2999999999999997E-2</v>
      </c>
      <c r="AJ12" s="84">
        <v>4.2999999999999997E-2</v>
      </c>
      <c r="AK12" s="84">
        <v>4.2999999999999899E-2</v>
      </c>
      <c r="AL12" s="84">
        <v>4.2999999999999997E-2</v>
      </c>
      <c r="AM12" s="84">
        <v>4.2999999999999997E-2</v>
      </c>
      <c r="AN12" s="84">
        <v>4.2999999999999997E-2</v>
      </c>
      <c r="AO12" s="84">
        <v>4.2999999999999899E-2</v>
      </c>
      <c r="AP12" s="85" t="s">
        <v>78</v>
      </c>
    </row>
    <row r="13" spans="1:42" x14ac:dyDescent="0.25">
      <c r="B13" s="4"/>
      <c r="C13" s="5"/>
      <c r="D13" s="5"/>
      <c r="E13" s="28"/>
      <c r="F13" s="28"/>
      <c r="G13" s="28"/>
      <c r="H13" s="28"/>
      <c r="I13" s="28"/>
      <c r="J13" s="28"/>
      <c r="K13" s="28"/>
      <c r="L13" s="28"/>
      <c r="M13" s="28"/>
      <c r="N13" s="28"/>
      <c r="O13" s="28"/>
      <c r="P13" s="28"/>
      <c r="Q13" s="28"/>
      <c r="R13" s="5"/>
      <c r="S13" s="5"/>
      <c r="T13" s="5"/>
      <c r="U13" s="5"/>
      <c r="V13" s="5"/>
      <c r="W13" s="5"/>
      <c r="X13" s="5"/>
      <c r="Y13" s="5"/>
      <c r="Z13" s="5"/>
      <c r="AA13" s="5"/>
      <c r="AB13" s="5"/>
      <c r="AC13" s="5"/>
      <c r="AD13" s="5"/>
      <c r="AE13" s="5"/>
      <c r="AF13" s="5"/>
      <c r="AG13" s="5"/>
      <c r="AH13" s="5"/>
      <c r="AI13" s="5"/>
      <c r="AJ13" s="5"/>
      <c r="AK13" s="5"/>
      <c r="AL13" s="5"/>
      <c r="AM13" s="5"/>
      <c r="AN13" s="5"/>
      <c r="AO13" s="5"/>
      <c r="AP13" s="31"/>
    </row>
    <row r="14" spans="1:42" x14ac:dyDescent="0.25">
      <c r="B14" s="4" t="s">
        <v>14</v>
      </c>
      <c r="C14" s="5" t="s">
        <v>15</v>
      </c>
      <c r="D14" s="5" t="s">
        <v>2</v>
      </c>
      <c r="E14" s="28">
        <v>0.14385273698152701</v>
      </c>
      <c r="F14" s="28">
        <v>0.13588201775663</v>
      </c>
      <c r="G14" s="28">
        <v>0.12981641569798499</v>
      </c>
      <c r="H14" s="28">
        <v>0.14006303331247899</v>
      </c>
      <c r="I14" s="28">
        <v>0.154350214166429</v>
      </c>
      <c r="J14" s="28">
        <v>0.16267553805493801</v>
      </c>
      <c r="K14" s="28">
        <v>0.17094033689008001</v>
      </c>
      <c r="L14" s="28">
        <v>0.17792372814224799</v>
      </c>
      <c r="M14" s="28">
        <v>0.18152651586067101</v>
      </c>
      <c r="N14" s="28">
        <v>0.18479364172492599</v>
      </c>
      <c r="O14" s="28">
        <v>0.18800873109006799</v>
      </c>
      <c r="P14" s="28">
        <v>0.190838719825559</v>
      </c>
      <c r="Q14" s="28">
        <v>0.19342047284955699</v>
      </c>
      <c r="R14" s="28">
        <v>0.19643818380596401</v>
      </c>
      <c r="S14" s="28">
        <v>0.19952505911006699</v>
      </c>
      <c r="T14" s="28">
        <v>0.203540546489546</v>
      </c>
      <c r="U14" s="28">
        <v>0.20809207531282001</v>
      </c>
      <c r="V14" s="28">
        <v>0.21273981383844701</v>
      </c>
      <c r="W14" s="28">
        <v>0.21711940505043201</v>
      </c>
      <c r="X14" s="28">
        <v>0.22126235672147301</v>
      </c>
      <c r="Y14" s="28">
        <v>0.22514513542181799</v>
      </c>
      <c r="Z14" s="28">
        <v>0.228645614024969</v>
      </c>
      <c r="AA14" s="28">
        <v>0.23156609462709399</v>
      </c>
      <c r="AB14" s="28">
        <v>0.234452053826192</v>
      </c>
      <c r="AC14" s="28">
        <v>0.23727490301749701</v>
      </c>
      <c r="AD14" s="28">
        <v>0.23975457213705001</v>
      </c>
      <c r="AE14" s="28">
        <v>0.24214264554076501</v>
      </c>
      <c r="AF14" s="28">
        <v>0.24460711379055999</v>
      </c>
      <c r="AG14" s="28">
        <v>0.24510143681396901</v>
      </c>
      <c r="AH14" s="28">
        <v>0.244946890004133</v>
      </c>
      <c r="AI14" s="28">
        <v>0.24486392517407801</v>
      </c>
      <c r="AJ14" s="28">
        <v>0.24479912132777801</v>
      </c>
      <c r="AK14" s="28">
        <v>0.244756989468184</v>
      </c>
      <c r="AL14" s="28">
        <v>0.24474715972932801</v>
      </c>
      <c r="AM14" s="28">
        <v>0.244743172673897</v>
      </c>
      <c r="AN14" s="28">
        <v>0.24474636849589501</v>
      </c>
      <c r="AO14" s="28">
        <v>0.24474203711669901</v>
      </c>
      <c r="AP14" s="83">
        <v>0.244748265384683</v>
      </c>
    </row>
    <row r="15" spans="1:42" x14ac:dyDescent="0.25">
      <c r="B15" s="29" t="s">
        <v>14</v>
      </c>
      <c r="C15" s="30" t="s">
        <v>10</v>
      </c>
      <c r="D15" s="30" t="s">
        <v>2</v>
      </c>
      <c r="E15" s="84">
        <v>0.15666458868106301</v>
      </c>
      <c r="F15" s="84">
        <v>0.151122496596752</v>
      </c>
      <c r="G15" s="84">
        <v>0.145400283165876</v>
      </c>
      <c r="H15" s="84">
        <v>0.14547727027200699</v>
      </c>
      <c r="I15" s="84">
        <v>0.155989523036553</v>
      </c>
      <c r="J15" s="84">
        <v>0.170139121826687</v>
      </c>
      <c r="K15" s="84">
        <v>0.17014412206894899</v>
      </c>
      <c r="L15" s="84">
        <v>0.18476845358935401</v>
      </c>
      <c r="M15" s="84">
        <v>0.19203892552541699</v>
      </c>
      <c r="N15" s="84">
        <v>0.19698004734062</v>
      </c>
      <c r="O15" s="84">
        <v>0.20481731793327301</v>
      </c>
      <c r="P15" s="84">
        <v>0.206369282770933</v>
      </c>
      <c r="Q15" s="84">
        <v>0.212042629911324</v>
      </c>
      <c r="R15" s="84">
        <v>0.22227195331938099</v>
      </c>
      <c r="S15" s="84">
        <v>0.235089181731994</v>
      </c>
      <c r="T15" s="84">
        <v>0.24498587709130901</v>
      </c>
      <c r="U15" s="84">
        <v>0.24606911927549499</v>
      </c>
      <c r="V15" s="84">
        <v>0.24720084430136699</v>
      </c>
      <c r="W15" s="84">
        <v>0.24805691302048399</v>
      </c>
      <c r="X15" s="84">
        <v>0.247984937123577</v>
      </c>
      <c r="Y15" s="84">
        <v>0.24602299376037501</v>
      </c>
      <c r="Z15" s="84">
        <v>0.24587552211817401</v>
      </c>
      <c r="AA15" s="84">
        <v>0.24601966814835699</v>
      </c>
      <c r="AB15" s="84">
        <v>0.245941381051928</v>
      </c>
      <c r="AC15" s="84">
        <v>0.24568335183107401</v>
      </c>
      <c r="AD15" s="84">
        <v>0.24550777013098701</v>
      </c>
      <c r="AE15" s="84">
        <v>0.245405362808026</v>
      </c>
      <c r="AF15" s="84">
        <v>0.24534535747300701</v>
      </c>
      <c r="AG15" s="84">
        <v>0.24561096979383501</v>
      </c>
      <c r="AH15" s="84">
        <v>0.24581398110788599</v>
      </c>
      <c r="AI15" s="84">
        <v>0.24498154607148401</v>
      </c>
      <c r="AJ15" s="84">
        <v>0.24530246704964201</v>
      </c>
      <c r="AK15" s="84">
        <v>0.24561858309256099</v>
      </c>
      <c r="AL15" s="84">
        <v>0.245736884825836</v>
      </c>
      <c r="AM15" s="84">
        <v>0.24620984984785599</v>
      </c>
      <c r="AN15" s="84">
        <v>0.24673131430586201</v>
      </c>
      <c r="AO15" s="84">
        <v>0.246732165204119</v>
      </c>
      <c r="AP15" s="85" t="s">
        <v>78</v>
      </c>
    </row>
    <row r="16" spans="1:42" x14ac:dyDescent="0.25">
      <c r="B16" s="4"/>
      <c r="C16" s="5"/>
      <c r="D16" s="5"/>
      <c r="E16" s="28"/>
      <c r="F16" s="28"/>
      <c r="G16" s="28"/>
      <c r="H16" s="28"/>
      <c r="I16" s="28"/>
      <c r="J16" s="28"/>
      <c r="K16" s="28"/>
      <c r="L16" s="28"/>
      <c r="M16" s="28"/>
      <c r="N16" s="28"/>
      <c r="O16" s="28"/>
      <c r="P16" s="28"/>
      <c r="Q16" s="28"/>
      <c r="R16" s="5"/>
      <c r="S16" s="5"/>
      <c r="T16" s="5"/>
      <c r="U16" s="5"/>
      <c r="V16" s="5"/>
      <c r="W16" s="5"/>
      <c r="X16" s="5"/>
      <c r="Y16" s="5"/>
      <c r="Z16" s="5"/>
      <c r="AA16" s="5"/>
      <c r="AB16" s="5"/>
      <c r="AC16" s="5"/>
      <c r="AD16" s="5"/>
      <c r="AE16" s="5"/>
      <c r="AF16" s="5"/>
      <c r="AG16" s="5"/>
      <c r="AH16" s="5"/>
      <c r="AI16" s="5"/>
      <c r="AJ16" s="5"/>
      <c r="AK16" s="5"/>
      <c r="AL16" s="5"/>
      <c r="AM16" s="5"/>
      <c r="AN16" s="5"/>
      <c r="AO16" s="5"/>
      <c r="AP16" s="31"/>
    </row>
    <row r="17" spans="1:42" x14ac:dyDescent="0.25">
      <c r="B17" s="4" t="s">
        <v>16</v>
      </c>
      <c r="C17" s="5" t="s">
        <v>15</v>
      </c>
      <c r="D17" s="5" t="s">
        <v>2</v>
      </c>
      <c r="E17" s="28">
        <v>0.108988571301045</v>
      </c>
      <c r="F17" s="28">
        <v>0.105257467422514</v>
      </c>
      <c r="G17" s="28">
        <v>0.10232312667745801</v>
      </c>
      <c r="H17" s="28">
        <v>0.10002411783170399</v>
      </c>
      <c r="I17" s="28">
        <v>9.8153675387422007E-2</v>
      </c>
      <c r="J17" s="28">
        <v>9.7221115913021003E-2</v>
      </c>
      <c r="K17" s="28">
        <v>9.7460325153450197E-2</v>
      </c>
      <c r="L17" s="28">
        <v>9.8032706680830903E-2</v>
      </c>
      <c r="M17" s="28">
        <v>9.9798832809771504E-2</v>
      </c>
      <c r="N17" s="28">
        <v>0.101967114929711</v>
      </c>
      <c r="O17" s="28">
        <v>0.105478889658911</v>
      </c>
      <c r="P17" s="28">
        <v>0.11023297878088301</v>
      </c>
      <c r="Q17" s="28">
        <v>0.11165207772692599</v>
      </c>
      <c r="R17" s="28">
        <v>0.114470900973971</v>
      </c>
      <c r="S17" s="28">
        <v>0.11682987857272201</v>
      </c>
      <c r="T17" s="28">
        <v>0.119240911249111</v>
      </c>
      <c r="U17" s="28">
        <v>0.121153688322176</v>
      </c>
      <c r="V17" s="28">
        <v>0.122276780365816</v>
      </c>
      <c r="W17" s="28">
        <v>0.124180037995826</v>
      </c>
      <c r="X17" s="28">
        <v>0.129186495348275</v>
      </c>
      <c r="Y17" s="28">
        <v>0.13377432569188299</v>
      </c>
      <c r="Z17" s="28">
        <v>0.136572305262432</v>
      </c>
      <c r="AA17" s="28">
        <v>0.13872102611606299</v>
      </c>
      <c r="AB17" s="28">
        <v>0.14090130201177201</v>
      </c>
      <c r="AC17" s="28">
        <v>0.14299920519751499</v>
      </c>
      <c r="AD17" s="28">
        <v>0.14418700000000001</v>
      </c>
      <c r="AE17" s="28">
        <v>0.14418700000000001</v>
      </c>
      <c r="AF17" s="28">
        <v>0.14418700000000001</v>
      </c>
      <c r="AG17" s="28">
        <v>0.14418700000000001</v>
      </c>
      <c r="AH17" s="28">
        <v>0.14418700000000001</v>
      </c>
      <c r="AI17" s="28">
        <v>0.14418700000000001</v>
      </c>
      <c r="AJ17" s="28">
        <v>0.14418700000000001</v>
      </c>
      <c r="AK17" s="28">
        <v>0.14418700000000001</v>
      </c>
      <c r="AL17" s="28">
        <v>0.14418700000000001</v>
      </c>
      <c r="AM17" s="28">
        <v>0.14418700000000001</v>
      </c>
      <c r="AN17" s="28">
        <v>0.14418700000000001</v>
      </c>
      <c r="AO17" s="28">
        <v>0.14418700000000001</v>
      </c>
      <c r="AP17" s="83">
        <v>0.14418700000000001</v>
      </c>
    </row>
    <row r="18" spans="1:42" x14ac:dyDescent="0.25">
      <c r="B18" s="29" t="s">
        <v>16</v>
      </c>
      <c r="C18" s="30" t="s">
        <v>10</v>
      </c>
      <c r="D18" s="30" t="s">
        <v>2</v>
      </c>
      <c r="E18" s="84">
        <v>6.8796363954352596E-2</v>
      </c>
      <c r="F18" s="84">
        <v>6.5436337460905603E-2</v>
      </c>
      <c r="G18" s="84">
        <v>6.4260086647537101E-2</v>
      </c>
      <c r="H18" s="84">
        <v>6.5873589763572701E-2</v>
      </c>
      <c r="I18" s="84">
        <v>6.84486284576242E-2</v>
      </c>
      <c r="J18" s="84">
        <v>7.4573885591540698E-2</v>
      </c>
      <c r="K18" s="84">
        <v>7.3045549174071994E-2</v>
      </c>
      <c r="L18" s="84">
        <v>9.1564772081085197E-2</v>
      </c>
      <c r="M18" s="84">
        <v>0.111632085176608</v>
      </c>
      <c r="N18" s="84">
        <v>0.124785743110352</v>
      </c>
      <c r="O18" s="84">
        <v>0.12841245114458999</v>
      </c>
      <c r="P18" s="84">
        <v>0.13090667546503401</v>
      </c>
      <c r="Q18" s="84">
        <v>0.13287290552936001</v>
      </c>
      <c r="R18" s="84">
        <v>0.13346333745908201</v>
      </c>
      <c r="S18" s="84">
        <v>0.134062054312859</v>
      </c>
      <c r="T18" s="84">
        <v>0.13467188072693301</v>
      </c>
      <c r="U18" s="84">
        <v>0.13528989330056099</v>
      </c>
      <c r="V18" s="84">
        <v>0.13591791177311099</v>
      </c>
      <c r="W18" s="84">
        <v>0.14418700000000001</v>
      </c>
      <c r="X18" s="84">
        <v>0.14418700000000001</v>
      </c>
      <c r="Y18" s="84">
        <v>0.14418700000000001</v>
      </c>
      <c r="Z18" s="84">
        <v>0.14418700000000001</v>
      </c>
      <c r="AA18" s="84">
        <v>0.14418700000000001</v>
      </c>
      <c r="AB18" s="84">
        <v>0.14418700000000001</v>
      </c>
      <c r="AC18" s="84">
        <v>0.14418700000000001</v>
      </c>
      <c r="AD18" s="84">
        <v>0.14418699999999901</v>
      </c>
      <c r="AE18" s="84">
        <v>0.14418700000000001</v>
      </c>
      <c r="AF18" s="84">
        <v>0.14418700000000001</v>
      </c>
      <c r="AG18" s="84">
        <v>0.14418700000000001</v>
      </c>
      <c r="AH18" s="84">
        <v>0.14418700000000001</v>
      </c>
      <c r="AI18" s="84">
        <v>0.14418700000000001</v>
      </c>
      <c r="AJ18" s="84">
        <v>0.14418700000000001</v>
      </c>
      <c r="AK18" s="84">
        <v>0.14418700000000001</v>
      </c>
      <c r="AL18" s="84">
        <v>0.14418699999999901</v>
      </c>
      <c r="AM18" s="84">
        <v>0.14418700000000001</v>
      </c>
      <c r="AN18" s="84">
        <v>0.14418699999999901</v>
      </c>
      <c r="AO18" s="84">
        <v>0.14418700000000001</v>
      </c>
      <c r="AP18" s="85">
        <v>0.14418700000000001</v>
      </c>
    </row>
    <row r="19" spans="1:42" x14ac:dyDescent="0.25">
      <c r="B19" s="4"/>
      <c r="C19" s="5"/>
      <c r="D19" s="5"/>
      <c r="E19" s="28"/>
      <c r="F19" s="28"/>
      <c r="G19" s="28"/>
      <c r="H19" s="28"/>
      <c r="I19" s="28"/>
      <c r="J19" s="28"/>
      <c r="K19" s="28"/>
      <c r="L19" s="28"/>
      <c r="M19" s="28"/>
      <c r="N19" s="28"/>
      <c r="O19" s="28"/>
      <c r="P19" s="28"/>
      <c r="Q19" s="28"/>
      <c r="R19" s="5"/>
      <c r="S19" s="5"/>
      <c r="T19" s="5"/>
      <c r="U19" s="5"/>
      <c r="V19" s="5"/>
      <c r="W19" s="5"/>
      <c r="X19" s="5"/>
      <c r="Y19" s="5"/>
      <c r="Z19" s="5"/>
      <c r="AA19" s="5"/>
      <c r="AB19" s="5"/>
      <c r="AC19" s="5"/>
      <c r="AD19" s="5"/>
      <c r="AE19" s="5"/>
      <c r="AF19" s="5"/>
      <c r="AG19" s="5"/>
      <c r="AH19" s="5"/>
      <c r="AI19" s="5"/>
      <c r="AJ19" s="5"/>
      <c r="AK19" s="5"/>
      <c r="AL19" s="5"/>
      <c r="AM19" s="5"/>
      <c r="AN19" s="5"/>
      <c r="AO19" s="5"/>
      <c r="AP19" s="31"/>
    </row>
    <row r="20" spans="1:42" x14ac:dyDescent="0.25">
      <c r="B20" s="4" t="s">
        <v>17</v>
      </c>
      <c r="C20" s="5" t="s">
        <v>15</v>
      </c>
      <c r="D20" s="5" t="s">
        <v>2</v>
      </c>
      <c r="E20" s="28">
        <v>8.1873739079244501E-2</v>
      </c>
      <c r="F20" s="28">
        <v>7.6790603798835705E-2</v>
      </c>
      <c r="G20" s="28">
        <v>7.3691546400432406E-2</v>
      </c>
      <c r="H20" s="28">
        <v>7.2082205536358301E-2</v>
      </c>
      <c r="I20" s="28">
        <v>7.2992082162517694E-2</v>
      </c>
      <c r="J20" s="28">
        <v>7.7057633801338801E-2</v>
      </c>
      <c r="K20" s="28">
        <v>8.4824178762197694E-2</v>
      </c>
      <c r="L20" s="28">
        <v>9.2608401547376304E-2</v>
      </c>
      <c r="M20" s="28">
        <v>0.10263841328547001</v>
      </c>
      <c r="N20" s="28">
        <v>0.112775571260482</v>
      </c>
      <c r="O20" s="28">
        <v>0.123914742196679</v>
      </c>
      <c r="P20" s="28">
        <v>0.13211378563454401</v>
      </c>
      <c r="Q20" s="28">
        <v>0.13476553589613299</v>
      </c>
      <c r="R20" s="28">
        <v>0.13817162664198801</v>
      </c>
      <c r="S20" s="28">
        <v>0.14061982303654399</v>
      </c>
      <c r="T20" s="28">
        <v>0.14257883826163401</v>
      </c>
      <c r="U20" s="28">
        <v>0.14428740939845699</v>
      </c>
      <c r="V20" s="28">
        <v>0.145499797638178</v>
      </c>
      <c r="W20" s="28">
        <v>0.146627748615757</v>
      </c>
      <c r="X20" s="28">
        <v>0.14818122275775</v>
      </c>
      <c r="Y20" s="28">
        <v>0.14952124572442099</v>
      </c>
      <c r="Z20" s="28">
        <v>0.15017684596980199</v>
      </c>
      <c r="AA20" s="28">
        <v>0.150725122348184</v>
      </c>
      <c r="AB20" s="28">
        <v>0.151287469318653</v>
      </c>
      <c r="AC20" s="28">
        <v>0.15172843085822499</v>
      </c>
      <c r="AD20" s="28">
        <v>0.152</v>
      </c>
      <c r="AE20" s="28">
        <v>0.152</v>
      </c>
      <c r="AF20" s="28">
        <v>0.152</v>
      </c>
      <c r="AG20" s="28">
        <v>0.152</v>
      </c>
      <c r="AH20" s="28">
        <v>0.151999999999999</v>
      </c>
      <c r="AI20" s="28">
        <v>0.152</v>
      </c>
      <c r="AJ20" s="28">
        <v>0.151999999999999</v>
      </c>
      <c r="AK20" s="28">
        <v>0.152</v>
      </c>
      <c r="AL20" s="28">
        <v>0.152</v>
      </c>
      <c r="AM20" s="28">
        <v>0.152</v>
      </c>
      <c r="AN20" s="28">
        <v>0.151999999999999</v>
      </c>
      <c r="AO20" s="28">
        <v>0.151999999999999</v>
      </c>
      <c r="AP20" s="83">
        <v>0.152</v>
      </c>
    </row>
    <row r="21" spans="1:42" x14ac:dyDescent="0.25">
      <c r="B21" s="29" t="s">
        <v>17</v>
      </c>
      <c r="C21" s="30" t="s">
        <v>10</v>
      </c>
      <c r="D21" s="30" t="s">
        <v>2</v>
      </c>
      <c r="E21" s="84">
        <v>5.3403723120856297E-2</v>
      </c>
      <c r="F21" s="84">
        <v>5.0235375585693798E-2</v>
      </c>
      <c r="G21" s="84">
        <v>4.7870857536286997E-2</v>
      </c>
      <c r="H21" s="84">
        <v>4.9406454479360401E-2</v>
      </c>
      <c r="I21" s="84">
        <v>5.3240851082508603E-2</v>
      </c>
      <c r="J21" s="84">
        <v>5.83179238493792E-2</v>
      </c>
      <c r="K21" s="84">
        <v>6.5589792395494895E-2</v>
      </c>
      <c r="L21" s="84">
        <v>8.5132848246835896E-2</v>
      </c>
      <c r="M21" s="84">
        <v>0.11502285814558801</v>
      </c>
      <c r="N21" s="84">
        <v>0.128158419164175</v>
      </c>
      <c r="O21" s="84">
        <v>0.131275231385661</v>
      </c>
      <c r="P21" s="84">
        <v>0.13742312786764399</v>
      </c>
      <c r="Q21" s="84">
        <v>0.14424481982523699</v>
      </c>
      <c r="R21" s="84">
        <v>0.152</v>
      </c>
      <c r="S21" s="84">
        <v>0.152</v>
      </c>
      <c r="T21" s="84">
        <v>0.152</v>
      </c>
      <c r="U21" s="84">
        <v>0.152</v>
      </c>
      <c r="V21" s="84">
        <v>0.152</v>
      </c>
      <c r="W21" s="84">
        <v>0.152</v>
      </c>
      <c r="X21" s="84">
        <v>0.152</v>
      </c>
      <c r="Y21" s="84">
        <v>0.152</v>
      </c>
      <c r="Z21" s="84">
        <v>0.151999999999999</v>
      </c>
      <c r="AA21" s="84">
        <v>0.152</v>
      </c>
      <c r="AB21" s="84">
        <v>0.152</v>
      </c>
      <c r="AC21" s="84">
        <v>0.152</v>
      </c>
      <c r="AD21" s="84">
        <v>0.152</v>
      </c>
      <c r="AE21" s="84">
        <v>0.152</v>
      </c>
      <c r="AF21" s="84">
        <v>0.152</v>
      </c>
      <c r="AG21" s="84">
        <v>0.152</v>
      </c>
      <c r="AH21" s="84">
        <v>0.152</v>
      </c>
      <c r="AI21" s="84">
        <v>0.151999999999999</v>
      </c>
      <c r="AJ21" s="84">
        <v>0.152</v>
      </c>
      <c r="AK21" s="84">
        <v>0.152</v>
      </c>
      <c r="AL21" s="84">
        <v>0.152</v>
      </c>
      <c r="AM21" s="84">
        <v>0.152</v>
      </c>
      <c r="AN21" s="84">
        <v>0.152</v>
      </c>
      <c r="AO21" s="84">
        <v>0.152</v>
      </c>
      <c r="AP21" s="85">
        <v>0.152</v>
      </c>
    </row>
    <row r="22" spans="1:42" x14ac:dyDescent="0.25">
      <c r="B22" s="4"/>
      <c r="C22" s="5"/>
      <c r="D22" s="5"/>
      <c r="E22" s="28"/>
      <c r="F22" s="28"/>
      <c r="G22" s="28"/>
      <c r="H22" s="28"/>
      <c r="I22" s="28"/>
      <c r="J22" s="28"/>
      <c r="K22" s="28"/>
      <c r="L22" s="28"/>
      <c r="M22" s="28"/>
      <c r="N22" s="28"/>
      <c r="O22" s="28"/>
      <c r="P22" s="28"/>
      <c r="Q22" s="28"/>
      <c r="R22" s="5"/>
      <c r="S22" s="5"/>
      <c r="T22" s="5"/>
      <c r="U22" s="5"/>
      <c r="V22" s="5"/>
      <c r="W22" s="5"/>
      <c r="X22" s="5"/>
      <c r="Y22" s="5"/>
      <c r="Z22" s="5"/>
      <c r="AA22" s="5"/>
      <c r="AB22" s="5"/>
      <c r="AC22" s="5"/>
      <c r="AD22" s="5"/>
      <c r="AE22" s="5"/>
      <c r="AF22" s="5"/>
      <c r="AG22" s="5"/>
      <c r="AH22" s="5"/>
      <c r="AI22" s="5"/>
      <c r="AJ22" s="5"/>
      <c r="AK22" s="5"/>
      <c r="AL22" s="5"/>
      <c r="AM22" s="5"/>
      <c r="AN22" s="5"/>
      <c r="AO22" s="5"/>
      <c r="AP22" s="31"/>
    </row>
    <row r="23" spans="1:42" x14ac:dyDescent="0.25">
      <c r="B23" s="4" t="s">
        <v>18</v>
      </c>
      <c r="C23" s="5" t="s">
        <v>15</v>
      </c>
      <c r="D23" s="5" t="s">
        <v>2</v>
      </c>
      <c r="E23" s="28">
        <v>0.109366156963837</v>
      </c>
      <c r="F23" s="28">
        <v>0.107915330361569</v>
      </c>
      <c r="G23" s="28">
        <v>0.10632257190397799</v>
      </c>
      <c r="H23" s="28">
        <v>0.10436676863491599</v>
      </c>
      <c r="I23" s="28">
        <v>0.101971372371526</v>
      </c>
      <c r="J23" s="28">
        <v>9.9073646571235699E-2</v>
      </c>
      <c r="K23" s="28">
        <v>9.5980164280865796E-2</v>
      </c>
      <c r="L23" s="28">
        <v>9.2362594131337697E-2</v>
      </c>
      <c r="M23" s="28">
        <v>8.88725671749276E-2</v>
      </c>
      <c r="N23" s="28">
        <v>8.56524450791048E-2</v>
      </c>
      <c r="O23" s="28">
        <v>8.2532608520555897E-2</v>
      </c>
      <c r="P23" s="28">
        <v>7.9003079124628603E-2</v>
      </c>
      <c r="Q23" s="28">
        <v>7.4261339974214802E-2</v>
      </c>
      <c r="R23" s="28">
        <v>7.0502784359860404E-2</v>
      </c>
      <c r="S23" s="28">
        <v>6.6466111448947401E-2</v>
      </c>
      <c r="T23" s="28">
        <v>6.2466759781525397E-2</v>
      </c>
      <c r="U23" s="28">
        <v>5.8968153877169298E-2</v>
      </c>
      <c r="V23" s="28">
        <v>5.5865437551945597E-2</v>
      </c>
      <c r="W23" s="28">
        <v>5.3615836894979799E-2</v>
      </c>
      <c r="X23" s="28">
        <v>5.23071437459557E-2</v>
      </c>
      <c r="Y23" s="28">
        <v>5.1489089178130699E-2</v>
      </c>
      <c r="Z23" s="28">
        <v>5.10144745320395E-2</v>
      </c>
      <c r="AA23" s="28">
        <v>5.0646215277818797E-2</v>
      </c>
      <c r="AB23" s="28">
        <v>5.0373568455933097E-2</v>
      </c>
      <c r="AC23" s="28">
        <v>5.0113449809109201E-2</v>
      </c>
      <c r="AD23" s="28">
        <v>0.05</v>
      </c>
      <c r="AE23" s="28">
        <v>0.05</v>
      </c>
      <c r="AF23" s="28">
        <v>0.05</v>
      </c>
      <c r="AG23" s="28">
        <v>4.9999999999999899E-2</v>
      </c>
      <c r="AH23" s="28">
        <v>4.9999999999999899E-2</v>
      </c>
      <c r="AI23" s="28">
        <v>0.05</v>
      </c>
      <c r="AJ23" s="28">
        <v>0.05</v>
      </c>
      <c r="AK23" s="28">
        <v>0.05</v>
      </c>
      <c r="AL23" s="28">
        <v>0.05</v>
      </c>
      <c r="AM23" s="28">
        <v>0.05</v>
      </c>
      <c r="AN23" s="28">
        <v>0.05</v>
      </c>
      <c r="AO23" s="28">
        <v>0.05</v>
      </c>
      <c r="AP23" s="83">
        <v>0.05</v>
      </c>
    </row>
    <row r="24" spans="1:42" x14ac:dyDescent="0.25">
      <c r="B24" s="4" t="s">
        <v>18</v>
      </c>
      <c r="C24" s="5" t="s">
        <v>10</v>
      </c>
      <c r="D24" s="5" t="s">
        <v>11</v>
      </c>
      <c r="E24" s="28">
        <v>0.101312836677017</v>
      </c>
      <c r="F24" s="28">
        <v>9.9656325805975901E-2</v>
      </c>
      <c r="G24" s="28">
        <v>9.8552623497815503E-2</v>
      </c>
      <c r="H24" s="28">
        <v>8.4850854189896893E-2</v>
      </c>
      <c r="I24" s="28">
        <v>8.0761359540001604E-2</v>
      </c>
      <c r="J24" s="28">
        <v>7.2764189173246799E-2</v>
      </c>
      <c r="K24" s="28">
        <v>7.66674779666595E-2</v>
      </c>
      <c r="L24" s="28">
        <v>6.7911095962576898E-2</v>
      </c>
      <c r="M24" s="28">
        <v>6.5204126612743302E-2</v>
      </c>
      <c r="N24" s="28">
        <v>6.1880238853854103E-2</v>
      </c>
      <c r="O24" s="28">
        <v>5.8850623933549603E-2</v>
      </c>
      <c r="P24" s="28">
        <v>5.55685298132612E-2</v>
      </c>
      <c r="Q24" s="28">
        <v>5.1572276567675802E-2</v>
      </c>
      <c r="R24" s="28">
        <v>5.0602332442747797E-2</v>
      </c>
      <c r="S24" s="28">
        <v>0.05</v>
      </c>
      <c r="T24" s="28">
        <v>4.9999999999999899E-2</v>
      </c>
      <c r="U24" s="28">
        <v>0.05</v>
      </c>
      <c r="V24" s="28">
        <v>0.05</v>
      </c>
      <c r="W24" s="28">
        <v>0.05</v>
      </c>
      <c r="X24" s="28">
        <v>0.05</v>
      </c>
      <c r="Y24" s="28">
        <v>0.05</v>
      </c>
      <c r="Z24" s="28">
        <v>0.05</v>
      </c>
      <c r="AA24" s="28">
        <v>0.05</v>
      </c>
      <c r="AB24" s="28">
        <v>0.05</v>
      </c>
      <c r="AC24" s="28">
        <v>0.05</v>
      </c>
      <c r="AD24" s="28">
        <v>0.05</v>
      </c>
      <c r="AE24" s="28">
        <v>0.05</v>
      </c>
      <c r="AF24" s="28">
        <v>0.05</v>
      </c>
      <c r="AG24" s="28">
        <v>0.05</v>
      </c>
      <c r="AH24" s="28">
        <v>0.05</v>
      </c>
      <c r="AI24" s="28">
        <v>4.9999999999999899E-2</v>
      </c>
      <c r="AJ24" s="28">
        <v>0.05</v>
      </c>
      <c r="AK24" s="28">
        <v>4.9999999999999899E-2</v>
      </c>
      <c r="AL24" s="28">
        <v>0.05</v>
      </c>
      <c r="AM24" s="28">
        <v>0.05</v>
      </c>
      <c r="AN24" s="28">
        <v>0.05</v>
      </c>
      <c r="AO24" s="28">
        <v>4.9999999999999899E-2</v>
      </c>
      <c r="AP24" s="83">
        <v>0.05</v>
      </c>
    </row>
    <row r="25" spans="1:42" x14ac:dyDescent="0.25">
      <c r="B25" s="4" t="s">
        <v>18</v>
      </c>
      <c r="C25" s="5" t="s">
        <v>10</v>
      </c>
      <c r="D25" s="5" t="s">
        <v>12</v>
      </c>
      <c r="E25" s="28">
        <v>0.104836608305814</v>
      </c>
      <c r="F25" s="28">
        <v>0.102330890489155</v>
      </c>
      <c r="G25" s="28">
        <v>0.101283360674905</v>
      </c>
      <c r="H25" s="28">
        <v>8.7200626318977903E-2</v>
      </c>
      <c r="I25" s="28">
        <v>8.23488972641995E-2</v>
      </c>
      <c r="J25" s="28">
        <v>7.4538244574751306E-2</v>
      </c>
      <c r="K25" s="28">
        <v>8.8191853542034696E-2</v>
      </c>
      <c r="L25" s="28">
        <v>6.9778283939584296E-2</v>
      </c>
      <c r="M25" s="28">
        <v>6.0338862059338999E-2</v>
      </c>
      <c r="N25" s="28">
        <v>5.83084765026766E-2</v>
      </c>
      <c r="O25" s="28">
        <v>5.6721737740868798E-2</v>
      </c>
      <c r="P25" s="28">
        <v>5.4895599000011397E-2</v>
      </c>
      <c r="Q25" s="28">
        <v>5.1446944408967403E-2</v>
      </c>
      <c r="R25" s="28">
        <v>5.0541371666778599E-2</v>
      </c>
      <c r="S25" s="28">
        <v>0.05</v>
      </c>
      <c r="T25" s="28">
        <v>0.05</v>
      </c>
      <c r="U25" s="28">
        <v>4.9999999999999899E-2</v>
      </c>
      <c r="V25" s="28">
        <v>0.05</v>
      </c>
      <c r="W25" s="28">
        <v>0.05</v>
      </c>
      <c r="X25" s="28">
        <v>0.05</v>
      </c>
      <c r="Y25" s="28">
        <v>0.05</v>
      </c>
      <c r="Z25" s="28">
        <v>0.05</v>
      </c>
      <c r="AA25" s="28">
        <v>0.05</v>
      </c>
      <c r="AB25" s="28">
        <v>0.05</v>
      </c>
      <c r="AC25" s="28">
        <v>0.05</v>
      </c>
      <c r="AD25" s="28">
        <v>0.05</v>
      </c>
      <c r="AE25" s="28">
        <v>4.9999999999999899E-2</v>
      </c>
      <c r="AF25" s="28">
        <v>4.9999999999999899E-2</v>
      </c>
      <c r="AG25" s="28">
        <v>4.9999999999999899E-2</v>
      </c>
      <c r="AH25" s="28">
        <v>0.05</v>
      </c>
      <c r="AI25" s="28">
        <v>0.05</v>
      </c>
      <c r="AJ25" s="28">
        <v>0.05</v>
      </c>
      <c r="AK25" s="28">
        <v>0.05</v>
      </c>
      <c r="AL25" s="28">
        <v>4.9999999999999899E-2</v>
      </c>
      <c r="AM25" s="28">
        <v>4.9999999999999899E-2</v>
      </c>
      <c r="AN25" s="28">
        <v>0.05</v>
      </c>
      <c r="AO25" s="28">
        <v>0.05</v>
      </c>
      <c r="AP25" s="83">
        <v>4.9999999999999899E-2</v>
      </c>
    </row>
    <row r="26" spans="1:42" x14ac:dyDescent="0.25">
      <c r="B26" s="29" t="s">
        <v>18</v>
      </c>
      <c r="C26" s="30" t="s">
        <v>10</v>
      </c>
      <c r="D26" s="30" t="s">
        <v>13</v>
      </c>
      <c r="E26" s="84">
        <v>0.10777350331164399</v>
      </c>
      <c r="F26" s="84">
        <v>0.106256330577761</v>
      </c>
      <c r="G26" s="84">
        <v>0.104763117326466</v>
      </c>
      <c r="H26" s="84">
        <v>9.1746553743684303E-2</v>
      </c>
      <c r="I26" s="84">
        <v>8.7701776139303203E-2</v>
      </c>
      <c r="J26" s="84">
        <v>8.2908682825688695E-2</v>
      </c>
      <c r="K26" s="84">
        <v>0.106195789729381</v>
      </c>
      <c r="L26" s="84">
        <v>9.0607108747603096E-2</v>
      </c>
      <c r="M26" s="84">
        <v>7.4114338496354001E-2</v>
      </c>
      <c r="N26" s="84">
        <v>6.9138878234177095E-2</v>
      </c>
      <c r="O26" s="84">
        <v>6.4447398278519002E-2</v>
      </c>
      <c r="P26" s="84">
        <v>5.9202778166307202E-2</v>
      </c>
      <c r="Q26" s="84">
        <v>5.2834726590059403E-2</v>
      </c>
      <c r="R26" s="84">
        <v>5.1099000914859E-2</v>
      </c>
      <c r="S26" s="84">
        <v>0.05</v>
      </c>
      <c r="T26" s="84">
        <v>0.05</v>
      </c>
      <c r="U26" s="84">
        <v>0.05</v>
      </c>
      <c r="V26" s="84">
        <v>0.05</v>
      </c>
      <c r="W26" s="84">
        <v>4.9999999999999899E-2</v>
      </c>
      <c r="X26" s="84">
        <v>4.9999999999999899E-2</v>
      </c>
      <c r="Y26" s="84">
        <v>0.05</v>
      </c>
      <c r="Z26" s="84">
        <v>0.05</v>
      </c>
      <c r="AA26" s="84">
        <v>0.05</v>
      </c>
      <c r="AB26" s="84">
        <v>0.05</v>
      </c>
      <c r="AC26" s="84">
        <v>0.05</v>
      </c>
      <c r="AD26" s="84">
        <v>0.05</v>
      </c>
      <c r="AE26" s="84">
        <v>0.05</v>
      </c>
      <c r="AF26" s="84">
        <v>0.05</v>
      </c>
      <c r="AG26" s="84">
        <v>0.05</v>
      </c>
      <c r="AH26" s="84">
        <v>4.9999999999999899E-2</v>
      </c>
      <c r="AI26" s="84">
        <v>0.05</v>
      </c>
      <c r="AJ26" s="84">
        <v>0.05</v>
      </c>
      <c r="AK26" s="84">
        <v>0.05</v>
      </c>
      <c r="AL26" s="84">
        <v>0.05</v>
      </c>
      <c r="AM26" s="84">
        <v>0.05</v>
      </c>
      <c r="AN26" s="84">
        <v>0.05</v>
      </c>
      <c r="AO26" s="84">
        <v>0.05</v>
      </c>
      <c r="AP26" s="85">
        <v>4.9999999999999899E-2</v>
      </c>
    </row>
    <row r="27" spans="1:42" x14ac:dyDescent="0.25">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31"/>
    </row>
    <row r="28" spans="1:42" ht="13.8" thickBot="1" x14ac:dyDescent="0.3">
      <c r="B28" s="32" t="s">
        <v>1</v>
      </c>
      <c r="C28" s="33" t="s">
        <v>2</v>
      </c>
      <c r="D28" s="33" t="s">
        <v>2</v>
      </c>
      <c r="E28" s="33">
        <v>0.04</v>
      </c>
      <c r="F28" s="33">
        <v>0.04</v>
      </c>
      <c r="G28" s="33">
        <v>0.04</v>
      </c>
      <c r="H28" s="33">
        <v>0.04</v>
      </c>
      <c r="I28" s="33">
        <v>0.04</v>
      </c>
      <c r="J28" s="33">
        <v>0.04</v>
      </c>
      <c r="K28" s="33">
        <v>3.9999999999999897E-2</v>
      </c>
      <c r="L28" s="33">
        <v>0.04</v>
      </c>
      <c r="M28" s="33">
        <v>0.04</v>
      </c>
      <c r="N28" s="33">
        <v>3.9999999999999897E-2</v>
      </c>
      <c r="O28" s="33">
        <v>0.04</v>
      </c>
      <c r="P28" s="33">
        <v>0.04</v>
      </c>
      <c r="Q28" s="33">
        <v>0.04</v>
      </c>
      <c r="R28" s="33">
        <v>0.04</v>
      </c>
      <c r="S28" s="33">
        <v>0.04</v>
      </c>
      <c r="T28" s="33">
        <v>0.04</v>
      </c>
      <c r="U28" s="33">
        <v>0.04</v>
      </c>
      <c r="V28" s="33">
        <v>0.04</v>
      </c>
      <c r="W28" s="33">
        <v>0.04</v>
      </c>
      <c r="X28" s="33">
        <v>0.04</v>
      </c>
      <c r="Y28" s="33">
        <v>3.9999999999999897E-2</v>
      </c>
      <c r="Z28" s="33">
        <v>0.04</v>
      </c>
      <c r="AA28" s="33">
        <v>0.04</v>
      </c>
      <c r="AB28" s="33">
        <v>0.04</v>
      </c>
      <c r="AC28" s="33">
        <v>0.04</v>
      </c>
      <c r="AD28" s="33">
        <v>0.04</v>
      </c>
      <c r="AE28" s="33">
        <v>0.04</v>
      </c>
      <c r="AF28" s="33">
        <v>0.04</v>
      </c>
      <c r="AG28" s="33">
        <v>0.04</v>
      </c>
      <c r="AH28" s="33">
        <v>0.04</v>
      </c>
      <c r="AI28" s="33">
        <v>0.04</v>
      </c>
      <c r="AJ28" s="33">
        <v>0.04</v>
      </c>
      <c r="AK28" s="33">
        <v>0.04</v>
      </c>
      <c r="AL28" s="33">
        <v>0.04</v>
      </c>
      <c r="AM28" s="33">
        <v>0.04</v>
      </c>
      <c r="AN28" s="33">
        <v>0.04</v>
      </c>
      <c r="AO28" s="33">
        <v>0.04</v>
      </c>
      <c r="AP28" s="86">
        <v>0.04</v>
      </c>
    </row>
    <row r="31" spans="1:42" x14ac:dyDescent="0.25">
      <c r="B31" s="8"/>
    </row>
    <row r="32" spans="1:42" x14ac:dyDescent="0.25">
      <c r="A32" s="5"/>
      <c r="B32" s="5"/>
      <c r="C32" s="5"/>
      <c r="D32" s="5"/>
    </row>
    <row r="33" spans="1:4" x14ac:dyDescent="0.25">
      <c r="A33" s="5"/>
      <c r="B33" s="5"/>
      <c r="C33" s="5"/>
      <c r="D33" s="5"/>
    </row>
    <row r="34" spans="1:4" x14ac:dyDescent="0.25">
      <c r="A34" s="5"/>
      <c r="B34" s="5"/>
      <c r="C34" s="5"/>
      <c r="D34" s="5"/>
    </row>
    <row r="35" spans="1:4" x14ac:dyDescent="0.25">
      <c r="A35" s="5"/>
      <c r="B35" s="6"/>
      <c r="C35" s="6"/>
      <c r="D35" s="5"/>
    </row>
    <row r="36" spans="1:4" x14ac:dyDescent="0.25">
      <c r="A36" s="5"/>
      <c r="B36" s="6"/>
      <c r="C36" s="6"/>
      <c r="D36" s="5"/>
    </row>
    <row r="37" spans="1:4" x14ac:dyDescent="0.25">
      <c r="A37" s="5"/>
      <c r="B37" s="6"/>
      <c r="C37" s="6"/>
      <c r="D37" s="5"/>
    </row>
    <row r="38" spans="1:4" x14ac:dyDescent="0.25">
      <c r="A38" s="5"/>
      <c r="B38" s="5"/>
      <c r="C38" s="5"/>
      <c r="D38" s="5"/>
    </row>
    <row r="39" spans="1:4" x14ac:dyDescent="0.25">
      <c r="A39" s="5"/>
      <c r="B39" s="5"/>
      <c r="C39" s="5"/>
      <c r="D39" s="5"/>
    </row>
    <row r="40" spans="1:4" x14ac:dyDescent="0.25">
      <c r="A40" s="5"/>
      <c r="B40" s="5"/>
      <c r="C40" s="5"/>
      <c r="D40" s="5"/>
    </row>
    <row r="41" spans="1:4" x14ac:dyDescent="0.25">
      <c r="A41" s="5"/>
      <c r="B41" s="5"/>
      <c r="C41" s="5"/>
      <c r="D41" s="5"/>
    </row>
    <row r="42" spans="1:4" x14ac:dyDescent="0.25">
      <c r="A42" s="5"/>
      <c r="B42" s="6"/>
      <c r="C42" s="6"/>
      <c r="D42" s="6"/>
    </row>
    <row r="43" spans="1:4" x14ac:dyDescent="0.25">
      <c r="A43" s="5"/>
      <c r="B43" s="6"/>
      <c r="C43" s="6"/>
      <c r="D43" s="6"/>
    </row>
    <row r="44" spans="1:4" x14ac:dyDescent="0.25">
      <c r="A44" s="5"/>
      <c r="B44" s="6"/>
      <c r="C44" s="6"/>
      <c r="D44" s="6"/>
    </row>
    <row r="45" spans="1:4" x14ac:dyDescent="0.25">
      <c r="A45" s="5"/>
      <c r="B45" s="5"/>
      <c r="C45" s="5"/>
      <c r="D45" s="5"/>
    </row>
    <row r="46" spans="1:4" x14ac:dyDescent="0.25">
      <c r="A46" s="5"/>
      <c r="B46" s="5"/>
      <c r="C46" s="5"/>
      <c r="D46"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N14"/>
  <sheetViews>
    <sheetView showGridLines="0" zoomScale="55" zoomScaleNormal="55" workbookViewId="0">
      <pane xSplit="2" ySplit="4" topLeftCell="C5" activePane="bottomRight" state="frozen"/>
      <selection activeCell="Q17" sqref="Q17"/>
      <selection pane="topRight" activeCell="Q17" sqref="Q17"/>
      <selection pane="bottomLeft" activeCell="Q17" sqref="Q17"/>
      <selection pane="bottomRight" activeCell="I3" sqref="I3"/>
    </sheetView>
  </sheetViews>
  <sheetFormatPr defaultColWidth="9.33203125" defaultRowHeight="13.2" x14ac:dyDescent="0.25"/>
  <cols>
    <col min="1" max="1" width="9.33203125" style="2"/>
    <col min="2" max="2" width="17.5546875" style="2" bestFit="1" customWidth="1"/>
    <col min="3" max="16384" width="9.33203125" style="2"/>
  </cols>
  <sheetData>
    <row r="1" spans="2:40" ht="13.8" x14ac:dyDescent="0.25">
      <c r="B1" s="1" t="s">
        <v>3</v>
      </c>
      <c r="G1" s="26"/>
      <c r="I1" s="7" t="s">
        <v>27</v>
      </c>
    </row>
    <row r="2" spans="2:40" x14ac:dyDescent="0.25">
      <c r="I2" s="27" t="str">
        <f>_xlfn.CONCAT("Base ", naei_year + 2, " Projections (April ", naei_year + 2, ")")</f>
        <v>Base 2026 Projections (April 2026)</v>
      </c>
    </row>
    <row r="3" spans="2:40" x14ac:dyDescent="0.25">
      <c r="B3" s="3" t="s">
        <v>74</v>
      </c>
    </row>
    <row r="4" spans="2:40" x14ac:dyDescent="0.25">
      <c r="B4" s="9" t="s">
        <v>0</v>
      </c>
      <c r="C4" s="9">
        <v>2013</v>
      </c>
      <c r="D4" s="9">
        <v>2014</v>
      </c>
      <c r="E4" s="9">
        <v>2015</v>
      </c>
      <c r="F4" s="9">
        <v>2016</v>
      </c>
      <c r="G4" s="9">
        <v>2017</v>
      </c>
      <c r="H4" s="9">
        <v>2018</v>
      </c>
      <c r="I4" s="9">
        <v>2019</v>
      </c>
      <c r="J4" s="9">
        <v>2020</v>
      </c>
      <c r="K4" s="9">
        <v>2021</v>
      </c>
      <c r="L4" s="9">
        <v>2022</v>
      </c>
      <c r="M4" s="9">
        <v>2023</v>
      </c>
      <c r="N4" s="9">
        <v>2024</v>
      </c>
      <c r="O4" s="9">
        <v>2025</v>
      </c>
      <c r="P4" s="9">
        <v>2026</v>
      </c>
      <c r="Q4" s="9">
        <v>2027</v>
      </c>
      <c r="R4" s="9">
        <v>2028</v>
      </c>
      <c r="S4" s="9">
        <v>2029</v>
      </c>
      <c r="T4" s="9">
        <v>2030</v>
      </c>
      <c r="U4" s="9">
        <v>2031</v>
      </c>
      <c r="V4" s="9">
        <v>2032</v>
      </c>
      <c r="W4" s="9">
        <v>2033</v>
      </c>
      <c r="X4" s="9">
        <v>2034</v>
      </c>
      <c r="Y4" s="9">
        <v>2035</v>
      </c>
      <c r="Z4" s="9">
        <v>2036</v>
      </c>
      <c r="AA4" s="9">
        <v>2037</v>
      </c>
      <c r="AB4" s="9">
        <v>2038</v>
      </c>
      <c r="AC4" s="9">
        <v>2039</v>
      </c>
      <c r="AD4" s="9">
        <v>2040</v>
      </c>
      <c r="AE4" s="9">
        <v>2041</v>
      </c>
      <c r="AF4" s="9">
        <v>2042</v>
      </c>
      <c r="AG4" s="9">
        <v>2043</v>
      </c>
      <c r="AH4" s="9">
        <v>2044</v>
      </c>
      <c r="AI4" s="9">
        <v>2045</v>
      </c>
      <c r="AJ4" s="9">
        <v>2046</v>
      </c>
      <c r="AK4" s="9">
        <v>2047</v>
      </c>
      <c r="AL4" s="9">
        <v>2048</v>
      </c>
      <c r="AM4" s="9">
        <v>2049</v>
      </c>
      <c r="AN4" s="9">
        <v>2050</v>
      </c>
    </row>
    <row r="5" spans="2:40" x14ac:dyDescent="0.25">
      <c r="B5" s="25" t="s">
        <v>22</v>
      </c>
      <c r="C5" s="87">
        <v>2.52564047177922E-2</v>
      </c>
      <c r="D5" s="87">
        <v>2.8198302158963899E-2</v>
      </c>
      <c r="E5" s="87">
        <v>3.1083508549435899E-2</v>
      </c>
      <c r="F5" s="87">
        <v>3.3978167729771601E-2</v>
      </c>
      <c r="G5" s="87">
        <v>3.70423626033069E-2</v>
      </c>
      <c r="H5" s="87">
        <v>3.9937715387743301E-2</v>
      </c>
      <c r="I5" s="87">
        <v>4.2459957727655297E-2</v>
      </c>
      <c r="J5" s="87">
        <v>4.4633722719021898E-2</v>
      </c>
      <c r="K5" s="87">
        <v>4.63523491645687E-2</v>
      </c>
      <c r="L5" s="87">
        <v>4.7925732106782103E-2</v>
      </c>
      <c r="M5" s="87">
        <v>4.9053761394557999E-2</v>
      </c>
      <c r="N5" s="87">
        <v>4.9917884282152297E-2</v>
      </c>
      <c r="O5" s="87">
        <v>5.1492868310720301E-2</v>
      </c>
      <c r="P5" s="87">
        <v>5.1652937503766802E-2</v>
      </c>
      <c r="Q5" s="87">
        <v>5.1323866286851802E-2</v>
      </c>
      <c r="R5" s="87">
        <v>5.0563061273272703E-2</v>
      </c>
      <c r="S5" s="87">
        <v>4.9531442015329601E-2</v>
      </c>
      <c r="T5" s="87">
        <v>4.8398278992509002E-2</v>
      </c>
      <c r="U5" s="87">
        <v>4.71850595855915E-2</v>
      </c>
      <c r="V5" s="87">
        <v>4.6066787915600302E-2</v>
      </c>
      <c r="W5" s="87">
        <v>4.5154825166681498E-2</v>
      </c>
      <c r="X5" s="87">
        <v>4.4464399232293499E-2</v>
      </c>
      <c r="Y5" s="87">
        <v>4.3943740384603198E-2</v>
      </c>
      <c r="Z5" s="87">
        <v>4.3567438975549003E-2</v>
      </c>
      <c r="AA5" s="87">
        <v>4.3312928918205401E-2</v>
      </c>
      <c r="AB5" s="87">
        <v>4.3142327291586798E-2</v>
      </c>
      <c r="AC5" s="87">
        <v>4.3028523194355899E-2</v>
      </c>
      <c r="AD5" s="87">
        <v>4.2999999999999997E-2</v>
      </c>
      <c r="AE5" s="87">
        <v>4.2999999999999997E-2</v>
      </c>
      <c r="AF5" s="87">
        <v>4.2999999999999899E-2</v>
      </c>
      <c r="AG5" s="87">
        <v>4.2999999999999997E-2</v>
      </c>
      <c r="AH5" s="87">
        <v>4.2999999999999997E-2</v>
      </c>
      <c r="AI5" s="87">
        <v>4.2999999999999997E-2</v>
      </c>
      <c r="AJ5" s="87">
        <v>4.2999999999999997E-2</v>
      </c>
      <c r="AK5" s="87">
        <v>4.2999999999999997E-2</v>
      </c>
      <c r="AL5" s="87">
        <v>4.2999999999999997E-2</v>
      </c>
      <c r="AM5" s="87">
        <v>4.2999999999999997E-2</v>
      </c>
      <c r="AN5" s="87">
        <v>4.2999999999999899E-2</v>
      </c>
    </row>
    <row r="6" spans="2:40" x14ac:dyDescent="0.25">
      <c r="B6" s="25" t="s">
        <v>23</v>
      </c>
      <c r="C6" s="87">
        <v>0.17412751023126399</v>
      </c>
      <c r="D6" s="87">
        <v>0.173650485961242</v>
      </c>
      <c r="E6" s="87">
        <v>0.179569378814982</v>
      </c>
      <c r="F6" s="87">
        <v>0.187226361609072</v>
      </c>
      <c r="G6" s="87">
        <v>0.19337188984801501</v>
      </c>
      <c r="H6" s="87">
        <v>0.197733647066621</v>
      </c>
      <c r="I6" s="87">
        <v>0.19888549132120101</v>
      </c>
      <c r="J6" s="87">
        <v>0.19963915215258399</v>
      </c>
      <c r="K6" s="87">
        <v>0.200232178132149</v>
      </c>
      <c r="L6" s="87">
        <v>0.201835009937847</v>
      </c>
      <c r="M6" s="87">
        <v>0.20315534842612801</v>
      </c>
      <c r="N6" s="87">
        <v>0.204497550571308</v>
      </c>
      <c r="O6" s="87">
        <v>0.206200594654388</v>
      </c>
      <c r="P6" s="87">
        <v>0.20820704853942601</v>
      </c>
      <c r="Q6" s="87">
        <v>0.21077093936181401</v>
      </c>
      <c r="R6" s="87">
        <v>0.21379659660675901</v>
      </c>
      <c r="S6" s="87">
        <v>0.217111085982058</v>
      </c>
      <c r="T6" s="87">
        <v>0.22061866501423</v>
      </c>
      <c r="U6" s="87">
        <v>0.22373615911529601</v>
      </c>
      <c r="V6" s="87">
        <v>0.22648186458048999</v>
      </c>
      <c r="W6" s="87">
        <v>0.22852835137263999</v>
      </c>
      <c r="X6" s="87">
        <v>0.23003602186486999</v>
      </c>
      <c r="Y6" s="87">
        <v>0.23159515881356299</v>
      </c>
      <c r="Z6" s="87">
        <v>0.23356442640345801</v>
      </c>
      <c r="AA6" s="87">
        <v>0.23584819301861901</v>
      </c>
      <c r="AB6" s="87">
        <v>0.23880365564449199</v>
      </c>
      <c r="AC6" s="87">
        <v>0.24330745179253499</v>
      </c>
      <c r="AD6" s="87">
        <v>0.245</v>
      </c>
      <c r="AE6" s="87">
        <v>0.245</v>
      </c>
      <c r="AF6" s="87">
        <v>0.245</v>
      </c>
      <c r="AG6" s="87">
        <v>0.244999999999999</v>
      </c>
      <c r="AH6" s="87">
        <v>0.244999999999999</v>
      </c>
      <c r="AI6" s="87">
        <v>0.245</v>
      </c>
      <c r="AJ6" s="87">
        <v>0.245</v>
      </c>
      <c r="AK6" s="87">
        <v>0.245</v>
      </c>
      <c r="AL6" s="87">
        <v>0.245</v>
      </c>
      <c r="AM6" s="87">
        <v>0.245</v>
      </c>
      <c r="AN6" s="87">
        <v>0.244999999999999</v>
      </c>
    </row>
    <row r="7" spans="2:40" x14ac:dyDescent="0.25">
      <c r="B7" s="25" t="s">
        <v>24</v>
      </c>
      <c r="C7" s="87">
        <v>1.6883303273929E-2</v>
      </c>
      <c r="D7" s="87">
        <v>1.85202106017552E-2</v>
      </c>
      <c r="E7" s="87">
        <v>2.0271145420168502E-2</v>
      </c>
      <c r="F7" s="87">
        <v>2.20376206235663E-2</v>
      </c>
      <c r="G7" s="87">
        <v>2.3664959028610402E-2</v>
      </c>
      <c r="H7" s="87">
        <v>2.5376879549440401E-2</v>
      </c>
      <c r="I7" s="87">
        <v>2.7526924741677401E-2</v>
      </c>
      <c r="J7" s="87">
        <v>2.9681724400532301E-2</v>
      </c>
      <c r="K7" s="87">
        <v>3.2096328151250401E-2</v>
      </c>
      <c r="L7" s="87">
        <v>3.5053149760970299E-2</v>
      </c>
      <c r="M7" s="87">
        <v>3.7709032263738201E-2</v>
      </c>
      <c r="N7" s="87">
        <v>4.0314242443402599E-2</v>
      </c>
      <c r="O7" s="87">
        <v>4.3276693289732E-2</v>
      </c>
      <c r="P7" s="87">
        <v>4.5095292992792899E-2</v>
      </c>
      <c r="Q7" s="87">
        <v>4.5576110797404902E-2</v>
      </c>
      <c r="R7" s="87">
        <v>4.5748444666131101E-2</v>
      </c>
      <c r="S7" s="87">
        <v>4.5763711641138599E-2</v>
      </c>
      <c r="T7" s="87">
        <v>4.5721360370801101E-2</v>
      </c>
      <c r="U7" s="87">
        <v>4.5367823170002201E-2</v>
      </c>
      <c r="V7" s="87">
        <v>4.4962963809170503E-2</v>
      </c>
      <c r="W7" s="87">
        <v>4.45287966949129E-2</v>
      </c>
      <c r="X7" s="87">
        <v>4.41298721769008E-2</v>
      </c>
      <c r="Y7" s="87">
        <v>4.3818700268221898E-2</v>
      </c>
      <c r="Z7" s="87">
        <v>4.35771766389269E-2</v>
      </c>
      <c r="AA7" s="87">
        <v>4.33895032787356E-2</v>
      </c>
      <c r="AB7" s="87">
        <v>4.3235180103535803E-2</v>
      </c>
      <c r="AC7" s="87">
        <v>4.3112417404279603E-2</v>
      </c>
      <c r="AD7" s="87">
        <v>4.30201478983019E-2</v>
      </c>
      <c r="AE7" s="87">
        <v>4.2999999999999997E-2</v>
      </c>
      <c r="AF7" s="87">
        <v>4.2999999999999997E-2</v>
      </c>
      <c r="AG7" s="87">
        <v>4.2999999999999997E-2</v>
      </c>
      <c r="AH7" s="87">
        <v>4.2999999999999997E-2</v>
      </c>
      <c r="AI7" s="87">
        <v>4.2999999999999997E-2</v>
      </c>
      <c r="AJ7" s="87">
        <v>4.2999999999999997E-2</v>
      </c>
      <c r="AK7" s="87">
        <v>4.2999999999999997E-2</v>
      </c>
      <c r="AL7" s="87">
        <v>4.2999999999999997E-2</v>
      </c>
      <c r="AM7" s="87">
        <v>4.2999999999999997E-2</v>
      </c>
      <c r="AN7" s="87">
        <v>4.2999999999999997E-2</v>
      </c>
    </row>
    <row r="8" spans="2:40" x14ac:dyDescent="0.25">
      <c r="B8" s="25" t="s">
        <v>25</v>
      </c>
      <c r="C8" s="87">
        <v>0.146675013280475</v>
      </c>
      <c r="D8" s="87">
        <v>0.13784812792873799</v>
      </c>
      <c r="E8" s="87">
        <v>0.130667682252815</v>
      </c>
      <c r="F8" s="87">
        <v>0.14080242976141399</v>
      </c>
      <c r="G8" s="87">
        <v>0.155019358507127</v>
      </c>
      <c r="H8" s="87">
        <v>0.16180656734235099</v>
      </c>
      <c r="I8" s="87">
        <v>0.16865395074046999</v>
      </c>
      <c r="J8" s="87">
        <v>0.174428824412939</v>
      </c>
      <c r="K8" s="87">
        <v>0.17752253675766</v>
      </c>
      <c r="L8" s="87">
        <v>0.18033781904610299</v>
      </c>
      <c r="M8" s="87">
        <v>0.183307012803653</v>
      </c>
      <c r="N8" s="87">
        <v>0.18601118054862201</v>
      </c>
      <c r="O8" s="87">
        <v>0.18829636041900799</v>
      </c>
      <c r="P8" s="87">
        <v>0.19115223410391299</v>
      </c>
      <c r="Q8" s="87">
        <v>0.194184818881314</v>
      </c>
      <c r="R8" s="87">
        <v>0.19828525948454201</v>
      </c>
      <c r="S8" s="87">
        <v>0.20314020597403601</v>
      </c>
      <c r="T8" s="87">
        <v>0.20821443609398799</v>
      </c>
      <c r="U8" s="87">
        <v>0.213046098807877</v>
      </c>
      <c r="V8" s="87">
        <v>0.21773897765083799</v>
      </c>
      <c r="W8" s="87">
        <v>0.22232072424954999</v>
      </c>
      <c r="X8" s="87">
        <v>0.226615922719485</v>
      </c>
      <c r="Y8" s="87">
        <v>0.23036328097013201</v>
      </c>
      <c r="Z8" s="87">
        <v>0.23424296595831501</v>
      </c>
      <c r="AA8" s="87">
        <v>0.238181169957731</v>
      </c>
      <c r="AB8" s="87">
        <v>0.241783486224075</v>
      </c>
      <c r="AC8" s="87">
        <v>0.245324969375457</v>
      </c>
      <c r="AD8" s="87">
        <v>0.24903491773605699</v>
      </c>
      <c r="AE8" s="87">
        <v>0.25</v>
      </c>
      <c r="AF8" s="87">
        <v>0.25</v>
      </c>
      <c r="AG8" s="87">
        <v>0.25</v>
      </c>
      <c r="AH8" s="87">
        <v>0.25</v>
      </c>
      <c r="AI8" s="87">
        <v>0.25</v>
      </c>
      <c r="AJ8" s="87">
        <v>0.25</v>
      </c>
      <c r="AK8" s="87">
        <v>0.25</v>
      </c>
      <c r="AL8" s="87">
        <v>0.25</v>
      </c>
      <c r="AM8" s="87">
        <v>0.25</v>
      </c>
      <c r="AN8" s="87">
        <v>0.25</v>
      </c>
    </row>
    <row r="9" spans="2:40" x14ac:dyDescent="0.25">
      <c r="B9" s="25" t="s">
        <v>16</v>
      </c>
      <c r="C9" s="87">
        <v>0.109810363136791</v>
      </c>
      <c r="D9" s="87">
        <v>0.10602814238534</v>
      </c>
      <c r="E9" s="87">
        <v>0.10295642598349</v>
      </c>
      <c r="F9" s="87">
        <v>0.100415423694627</v>
      </c>
      <c r="G9" s="87">
        <v>9.8208387946730202E-2</v>
      </c>
      <c r="H9" s="87">
        <v>9.6850960652949403E-2</v>
      </c>
      <c r="I9" s="87">
        <v>9.6701205215247998E-2</v>
      </c>
      <c r="J9" s="87">
        <v>9.6861589093045194E-2</v>
      </c>
      <c r="K9" s="87">
        <v>9.82829846028241E-2</v>
      </c>
      <c r="L9" s="87">
        <v>0.100149031832824</v>
      </c>
      <c r="M9" s="87">
        <v>0.10349055129000501</v>
      </c>
      <c r="N9" s="87">
        <v>0.10826226450087099</v>
      </c>
      <c r="O9" s="87">
        <v>0.109393032960346</v>
      </c>
      <c r="P9" s="87">
        <v>0.11211019341275701</v>
      </c>
      <c r="Q9" s="87">
        <v>0.11436840490582301</v>
      </c>
      <c r="R9" s="87">
        <v>0.116709072093813</v>
      </c>
      <c r="S9" s="87">
        <v>0.11852343805236901</v>
      </c>
      <c r="T9" s="87">
        <v>0.119477870943523</v>
      </c>
      <c r="U9" s="87">
        <v>0.121413597862816</v>
      </c>
      <c r="V9" s="87">
        <v>0.127119603209152</v>
      </c>
      <c r="W9" s="87">
        <v>0.13237754216130401</v>
      </c>
      <c r="X9" s="87">
        <v>0.135539508855198</v>
      </c>
      <c r="Y9" s="87">
        <v>0.137973825152132</v>
      </c>
      <c r="Z9" s="87">
        <v>0.14044726424461501</v>
      </c>
      <c r="AA9" s="87">
        <v>0.14283318562655301</v>
      </c>
      <c r="AB9" s="87">
        <v>0.14418700000000001</v>
      </c>
      <c r="AC9" s="87">
        <v>0.14418700000000001</v>
      </c>
      <c r="AD9" s="87">
        <v>0.14418700000000001</v>
      </c>
      <c r="AE9" s="87">
        <v>0.14418700000000001</v>
      </c>
      <c r="AF9" s="87">
        <v>0.14418700000000001</v>
      </c>
      <c r="AG9" s="87">
        <v>0.14418700000000001</v>
      </c>
      <c r="AH9" s="87">
        <v>0.14418700000000001</v>
      </c>
      <c r="AI9" s="87">
        <v>0.14418700000000001</v>
      </c>
      <c r="AJ9" s="87">
        <v>0.14418700000000001</v>
      </c>
      <c r="AK9" s="87">
        <v>0.14418700000000001</v>
      </c>
      <c r="AL9" s="87">
        <v>0.14418700000000001</v>
      </c>
      <c r="AM9" s="87">
        <v>0.14418700000000001</v>
      </c>
      <c r="AN9" s="87">
        <v>0.14418700000000001</v>
      </c>
    </row>
    <row r="10" spans="2:40" x14ac:dyDescent="0.25">
      <c r="B10" s="25" t="s">
        <v>17</v>
      </c>
      <c r="C10" s="87">
        <v>8.2120451160541702E-2</v>
      </c>
      <c r="D10" s="87">
        <v>7.6894262703277802E-2</v>
      </c>
      <c r="E10" s="87">
        <v>7.35264588994409E-2</v>
      </c>
      <c r="F10" s="87">
        <v>7.1558140399568898E-2</v>
      </c>
      <c r="G10" s="87">
        <v>7.1988539813104102E-2</v>
      </c>
      <c r="H10" s="87">
        <v>7.5448332865848802E-2</v>
      </c>
      <c r="I10" s="87">
        <v>8.2749830078003198E-2</v>
      </c>
      <c r="J10" s="87">
        <v>9.0100380569683503E-2</v>
      </c>
      <c r="K10" s="87">
        <v>0.10011060320611601</v>
      </c>
      <c r="L10" s="87">
        <v>0.110470415059575</v>
      </c>
      <c r="M10" s="87">
        <v>0.122127462659882</v>
      </c>
      <c r="N10" s="87">
        <v>0.13081684376764899</v>
      </c>
      <c r="O10" s="87">
        <v>0.133660888419563</v>
      </c>
      <c r="P10" s="87">
        <v>0.13730020010132299</v>
      </c>
      <c r="Q10" s="87">
        <v>0.13990936557507599</v>
      </c>
      <c r="R10" s="87">
        <v>0.14198700094921701</v>
      </c>
      <c r="S10" s="87">
        <v>0.14379289784567301</v>
      </c>
      <c r="T10" s="87">
        <v>0.14507117702064201</v>
      </c>
      <c r="U10" s="87">
        <v>0.146267756848806</v>
      </c>
      <c r="V10" s="87">
        <v>0.147930228832518</v>
      </c>
      <c r="W10" s="87">
        <v>0.149364491118781</v>
      </c>
      <c r="X10" s="87">
        <v>0.15006124847063601</v>
      </c>
      <c r="Y10" s="87">
        <v>0.15064408798607401</v>
      </c>
      <c r="Z10" s="87">
        <v>0.15124204072730699</v>
      </c>
      <c r="AA10" s="87">
        <v>0.15171107537870701</v>
      </c>
      <c r="AB10" s="87">
        <v>0.152</v>
      </c>
      <c r="AC10" s="87">
        <v>0.152</v>
      </c>
      <c r="AD10" s="87">
        <v>0.152</v>
      </c>
      <c r="AE10" s="87">
        <v>0.152</v>
      </c>
      <c r="AF10" s="87">
        <v>0.151999999999999</v>
      </c>
      <c r="AG10" s="87">
        <v>0.152</v>
      </c>
      <c r="AH10" s="87">
        <v>0.151999999999999</v>
      </c>
      <c r="AI10" s="87">
        <v>0.152</v>
      </c>
      <c r="AJ10" s="87">
        <v>0.151999999999999</v>
      </c>
      <c r="AK10" s="87">
        <v>0.152</v>
      </c>
      <c r="AL10" s="87">
        <v>0.152</v>
      </c>
      <c r="AM10" s="87">
        <v>0.152</v>
      </c>
      <c r="AN10" s="87">
        <v>0.152</v>
      </c>
    </row>
    <row r="11" spans="2:40" x14ac:dyDescent="0.25">
      <c r="B11" s="25" t="s">
        <v>26</v>
      </c>
      <c r="C11" s="87">
        <v>0.109459263784506</v>
      </c>
      <c r="D11" s="87">
        <v>0.108038536607846</v>
      </c>
      <c r="E11" s="87">
        <v>0.106482823926373</v>
      </c>
      <c r="F11" s="87">
        <v>0.10456975098542</v>
      </c>
      <c r="G11" s="87">
        <v>0.10222174319198001</v>
      </c>
      <c r="H11" s="87">
        <v>9.9371049663036101E-2</v>
      </c>
      <c r="I11" s="87">
        <v>9.6294166827985694E-2</v>
      </c>
      <c r="J11" s="87">
        <v>9.2681286398779497E-2</v>
      </c>
      <c r="K11" s="87">
        <v>8.9182386619674994E-2</v>
      </c>
      <c r="L11" s="87">
        <v>8.5952061057064197E-2</v>
      </c>
      <c r="M11" s="87">
        <v>8.2817371771223405E-2</v>
      </c>
      <c r="N11" s="87">
        <v>7.9267620461127897E-2</v>
      </c>
      <c r="O11" s="87">
        <v>7.44993359543248E-2</v>
      </c>
      <c r="P11" s="87">
        <v>7.0717799189135302E-2</v>
      </c>
      <c r="Q11" s="87">
        <v>6.6655082268344407E-2</v>
      </c>
      <c r="R11" s="87">
        <v>6.2620835519528906E-2</v>
      </c>
      <c r="S11" s="87">
        <v>5.9083088880817501E-2</v>
      </c>
      <c r="T11" s="87">
        <v>5.5939500317241403E-2</v>
      </c>
      <c r="U11" s="87">
        <v>5.3658150505321203E-2</v>
      </c>
      <c r="V11" s="87">
        <v>5.2331220882532302E-2</v>
      </c>
      <c r="W11" s="87">
        <v>5.15020019635535E-2</v>
      </c>
      <c r="X11" s="87">
        <v>5.1022604857760001E-2</v>
      </c>
      <c r="Y11" s="87">
        <v>5.0651070523152403E-2</v>
      </c>
      <c r="Z11" s="87">
        <v>5.0376276178223697E-2</v>
      </c>
      <c r="AA11" s="87">
        <v>5.0114253362536401E-2</v>
      </c>
      <c r="AB11" s="87">
        <v>0.05</v>
      </c>
      <c r="AC11" s="87">
        <v>0.05</v>
      </c>
      <c r="AD11" s="87">
        <v>0.05</v>
      </c>
      <c r="AE11" s="87">
        <v>0.05</v>
      </c>
      <c r="AF11" s="87">
        <v>0.05</v>
      </c>
      <c r="AG11" s="87">
        <v>0.05</v>
      </c>
      <c r="AH11" s="87">
        <v>0.05</v>
      </c>
      <c r="AI11" s="87">
        <v>0.05</v>
      </c>
      <c r="AJ11" s="87">
        <v>0.05</v>
      </c>
      <c r="AK11" s="87">
        <v>0.05</v>
      </c>
      <c r="AL11" s="87">
        <v>0.05</v>
      </c>
      <c r="AM11" s="87">
        <v>4.9999999999999899E-2</v>
      </c>
      <c r="AN11" s="87">
        <v>0.05</v>
      </c>
    </row>
    <row r="12" spans="2:40" x14ac:dyDescent="0.25">
      <c r="B12" s="25" t="s">
        <v>1</v>
      </c>
      <c r="C12" s="87">
        <v>0.04</v>
      </c>
      <c r="D12" s="87">
        <v>0.04</v>
      </c>
      <c r="E12" s="87">
        <v>0.04</v>
      </c>
      <c r="F12" s="87">
        <v>0.04</v>
      </c>
      <c r="G12" s="87">
        <v>3.9999999999999897E-2</v>
      </c>
      <c r="H12" s="87">
        <v>0.04</v>
      </c>
      <c r="I12" s="87">
        <v>0.04</v>
      </c>
      <c r="J12" s="87">
        <v>0.04</v>
      </c>
      <c r="K12" s="87">
        <v>0.04</v>
      </c>
      <c r="L12" s="87">
        <v>0.04</v>
      </c>
      <c r="M12" s="87">
        <v>0.04</v>
      </c>
      <c r="N12" s="87">
        <v>0.04</v>
      </c>
      <c r="O12" s="87">
        <v>0.04</v>
      </c>
      <c r="P12" s="87">
        <v>0.04</v>
      </c>
      <c r="Q12" s="87">
        <v>0.04</v>
      </c>
      <c r="R12" s="87">
        <v>0.04</v>
      </c>
      <c r="S12" s="87">
        <v>0.04</v>
      </c>
      <c r="T12" s="87">
        <v>3.9999999999999897E-2</v>
      </c>
      <c r="U12" s="87">
        <v>0.04</v>
      </c>
      <c r="V12" s="87">
        <v>0.04</v>
      </c>
      <c r="W12" s="87">
        <v>0.04</v>
      </c>
      <c r="X12" s="87">
        <v>3.9999999999999897E-2</v>
      </c>
      <c r="Y12" s="87">
        <v>0.04</v>
      </c>
      <c r="Z12" s="87">
        <v>0.04</v>
      </c>
      <c r="AA12" s="87">
        <v>0.04</v>
      </c>
      <c r="AB12" s="87">
        <v>0.04</v>
      </c>
      <c r="AC12" s="87">
        <v>0.04</v>
      </c>
      <c r="AD12" s="87">
        <v>0.04</v>
      </c>
      <c r="AE12" s="87">
        <v>0.04</v>
      </c>
      <c r="AF12" s="87">
        <v>0.04</v>
      </c>
      <c r="AG12" s="87">
        <v>0.04</v>
      </c>
      <c r="AH12" s="87">
        <v>0.04</v>
      </c>
      <c r="AI12" s="87">
        <v>0.04</v>
      </c>
      <c r="AJ12" s="87">
        <v>0.04</v>
      </c>
      <c r="AK12" s="87">
        <v>3.9999999999999897E-2</v>
      </c>
      <c r="AL12" s="87">
        <v>3.9999999999999897E-2</v>
      </c>
      <c r="AM12" s="87">
        <v>3.9999999999999897E-2</v>
      </c>
      <c r="AN12" s="87">
        <v>3.9999999999999897E-2</v>
      </c>
    </row>
    <row r="14" spans="2:40" x14ac:dyDescent="0.25">
      <c r="B14" s="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N19"/>
  <sheetViews>
    <sheetView showGridLines="0" zoomScale="55" zoomScaleNormal="55" workbookViewId="0">
      <selection activeCell="I3" sqref="I3"/>
    </sheetView>
  </sheetViews>
  <sheetFormatPr defaultColWidth="9.33203125" defaultRowHeight="13.2" x14ac:dyDescent="0.25"/>
  <cols>
    <col min="1" max="1" width="9.33203125" style="2"/>
    <col min="2" max="2" width="23.33203125" style="2" bestFit="1" customWidth="1"/>
    <col min="3" max="16384" width="9.33203125" style="2"/>
  </cols>
  <sheetData>
    <row r="1" spans="2:40" ht="13.8" x14ac:dyDescent="0.25">
      <c r="B1" s="1" t="s">
        <v>3</v>
      </c>
      <c r="I1" s="7" t="s">
        <v>31</v>
      </c>
    </row>
    <row r="2" spans="2:40" x14ac:dyDescent="0.25">
      <c r="B2" s="3"/>
      <c r="I2" s="27" t="str">
        <f>_xlfn.CONCAT("Base ", naei_year + 2, " Projections (April ", naei_year + 2, ")")</f>
        <v>Base 2026 Projections (April 2026)</v>
      </c>
    </row>
    <row r="5" spans="2:40" x14ac:dyDescent="0.25">
      <c r="B5" s="18"/>
      <c r="C5" s="19">
        <v>2013</v>
      </c>
      <c r="D5" s="19">
        <v>2014</v>
      </c>
      <c r="E5" s="19">
        <v>2015</v>
      </c>
      <c r="F5" s="19">
        <v>2016</v>
      </c>
      <c r="G5" s="19">
        <v>2017</v>
      </c>
      <c r="H5" s="19">
        <v>2018</v>
      </c>
      <c r="I5" s="19">
        <v>2019</v>
      </c>
      <c r="J5" s="19">
        <v>2020</v>
      </c>
      <c r="K5" s="19">
        <v>2021</v>
      </c>
      <c r="L5" s="19">
        <v>2022</v>
      </c>
      <c r="M5" s="19">
        <v>2023</v>
      </c>
      <c r="N5" s="19">
        <v>2024</v>
      </c>
      <c r="O5" s="19">
        <v>2025</v>
      </c>
      <c r="P5" s="19">
        <v>2026</v>
      </c>
      <c r="Q5" s="19">
        <v>2027</v>
      </c>
      <c r="R5" s="19">
        <v>2028</v>
      </c>
      <c r="S5" s="19">
        <v>2029</v>
      </c>
      <c r="T5" s="19">
        <v>2030</v>
      </c>
      <c r="U5" s="19">
        <v>2031</v>
      </c>
      <c r="V5" s="19">
        <v>2032</v>
      </c>
      <c r="W5" s="19">
        <v>2033</v>
      </c>
      <c r="X5" s="19">
        <v>2034</v>
      </c>
      <c r="Y5" s="19">
        <v>2035</v>
      </c>
      <c r="Z5" s="19">
        <v>2036</v>
      </c>
      <c r="AA5" s="19">
        <v>2037</v>
      </c>
      <c r="AB5" s="19">
        <v>2038</v>
      </c>
      <c r="AC5" s="19">
        <v>2039</v>
      </c>
      <c r="AD5" s="19">
        <v>2040</v>
      </c>
      <c r="AE5" s="19">
        <v>2041</v>
      </c>
      <c r="AF5" s="19">
        <v>2042</v>
      </c>
      <c r="AG5" s="19">
        <v>2043</v>
      </c>
      <c r="AH5" s="19">
        <v>2044</v>
      </c>
      <c r="AI5" s="19">
        <v>2045</v>
      </c>
      <c r="AJ5" s="19">
        <v>2046</v>
      </c>
      <c r="AK5" s="19">
        <v>2047</v>
      </c>
      <c r="AL5" s="19">
        <v>2048</v>
      </c>
      <c r="AM5" s="19">
        <v>2049</v>
      </c>
      <c r="AN5" s="19">
        <v>2050</v>
      </c>
    </row>
    <row r="6" spans="2:40" x14ac:dyDescent="0.2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2:40" x14ac:dyDescent="0.25">
      <c r="B7" s="25" t="s">
        <v>28</v>
      </c>
      <c r="C7" s="87">
        <v>0.122136281349202</v>
      </c>
      <c r="D7" s="87">
        <v>0.12305814285144701</v>
      </c>
      <c r="E7" s="87">
        <v>0.12687477103719599</v>
      </c>
      <c r="F7" s="87">
        <v>0.13526915911565901</v>
      </c>
      <c r="G7" s="87">
        <v>0.14537089056470401</v>
      </c>
      <c r="H7" s="87">
        <v>0.15298638076674201</v>
      </c>
      <c r="I7" s="87">
        <v>0.15836019190011799</v>
      </c>
      <c r="J7" s="87">
        <v>0.16205928620330501</v>
      </c>
      <c r="K7" s="87">
        <v>0.16535766545908501</v>
      </c>
      <c r="L7" s="87">
        <v>0.168326743485291</v>
      </c>
      <c r="M7" s="87">
        <v>0.17061667973290001</v>
      </c>
      <c r="N7" s="87">
        <v>0.172391067946011</v>
      </c>
      <c r="O7" s="87">
        <v>0.175692759412858</v>
      </c>
      <c r="P7" s="87">
        <v>0.17765090675426501</v>
      </c>
      <c r="Q7" s="87">
        <v>0.17944749637621599</v>
      </c>
      <c r="R7" s="87">
        <v>0.18099177150551601</v>
      </c>
      <c r="S7" s="87">
        <v>0.18227045990798799</v>
      </c>
      <c r="T7" s="87">
        <v>0.18315836788203199</v>
      </c>
      <c r="U7" s="87">
        <v>0.18326192749271</v>
      </c>
      <c r="V7" s="87">
        <v>0.18250094870056299</v>
      </c>
      <c r="W7" s="87">
        <v>0.18056952510027199</v>
      </c>
      <c r="X7" s="87">
        <v>0.17782598106525899</v>
      </c>
      <c r="Y7" s="87">
        <v>0.174594299080714</v>
      </c>
      <c r="Z7" s="87">
        <v>0.17134889874722101</v>
      </c>
      <c r="AA7" s="87">
        <v>0.16856439818586499</v>
      </c>
      <c r="AB7" s="87">
        <v>0.16608150014995299</v>
      </c>
      <c r="AC7" s="87">
        <v>0.16423737631586</v>
      </c>
      <c r="AD7" s="87">
        <v>0.16260820640656801</v>
      </c>
      <c r="AE7" s="87">
        <v>0.16085454000013799</v>
      </c>
      <c r="AF7" s="87">
        <v>0.15951483492488999</v>
      </c>
      <c r="AG7" s="87">
        <v>0.159003211605551</v>
      </c>
      <c r="AH7" s="87">
        <v>0.15906602812231499</v>
      </c>
      <c r="AI7" s="87">
        <v>0.15917185489821201</v>
      </c>
      <c r="AJ7" s="87">
        <v>0.159430981313639</v>
      </c>
      <c r="AK7" s="87">
        <v>0.15964073952139801</v>
      </c>
      <c r="AL7" s="87">
        <v>0.15986949681395499</v>
      </c>
      <c r="AM7" s="87">
        <v>0.16000873133568999</v>
      </c>
      <c r="AN7" s="87">
        <v>0.16019636354776801</v>
      </c>
    </row>
    <row r="8" spans="2:40" x14ac:dyDescent="0.25">
      <c r="B8" s="25" t="s">
        <v>29</v>
      </c>
      <c r="C8" s="87">
        <v>0.118435021356672</v>
      </c>
      <c r="D8" s="87">
        <v>0.119427033558029</v>
      </c>
      <c r="E8" s="87">
        <v>0.123418159903309</v>
      </c>
      <c r="F8" s="87">
        <v>0.12728396646123499</v>
      </c>
      <c r="G8" s="87">
        <v>0.138072434656625</v>
      </c>
      <c r="H8" s="87">
        <v>0.14992350519525399</v>
      </c>
      <c r="I8" s="87">
        <v>0.152736877665655</v>
      </c>
      <c r="J8" s="87">
        <v>0.15945440908970701</v>
      </c>
      <c r="K8" s="87">
        <v>0.16526078059899199</v>
      </c>
      <c r="L8" s="87">
        <v>0.16679821196599701</v>
      </c>
      <c r="M8" s="87">
        <v>0.16679620788379099</v>
      </c>
      <c r="N8" s="87">
        <v>0.16627992099580899</v>
      </c>
      <c r="O8" s="87">
        <v>0.16679434385035599</v>
      </c>
      <c r="P8" s="87">
        <v>0.168916927403644</v>
      </c>
      <c r="Q8" s="87">
        <v>0.17038538526297101</v>
      </c>
      <c r="R8" s="87">
        <v>0.170317973472951</v>
      </c>
      <c r="S8" s="87">
        <v>0.16784432398561</v>
      </c>
      <c r="T8" s="87">
        <v>0.164615375739112</v>
      </c>
      <c r="U8" s="87">
        <v>0.16152388123785699</v>
      </c>
      <c r="V8" s="87">
        <v>0.15504220055967299</v>
      </c>
      <c r="W8" s="87">
        <v>0.135848583244704</v>
      </c>
      <c r="X8" s="87">
        <v>0.13501026839699301</v>
      </c>
      <c r="Y8" s="87">
        <v>0.13397707489651001</v>
      </c>
      <c r="Z8" s="87">
        <v>0.131141623362829</v>
      </c>
      <c r="AA8" s="87">
        <v>0.128360526303712</v>
      </c>
      <c r="AB8" s="87">
        <v>0.125931136484043</v>
      </c>
      <c r="AC8" s="87">
        <v>0.124516692037435</v>
      </c>
      <c r="AD8" s="87">
        <v>0.124266183356026</v>
      </c>
      <c r="AE8" s="87">
        <v>0.12337691342234</v>
      </c>
      <c r="AF8" s="87">
        <v>0.122075149722778</v>
      </c>
      <c r="AG8" s="87">
        <v>0.11839521156970199</v>
      </c>
      <c r="AH8" s="87">
        <v>0.116306741676534</v>
      </c>
      <c r="AI8" s="87">
        <v>0.113323517945692</v>
      </c>
      <c r="AJ8" s="87">
        <v>0.109203421900363</v>
      </c>
      <c r="AK8" s="87">
        <v>0.103537099649886</v>
      </c>
      <c r="AL8" s="87">
        <v>9.4566103512590302E-2</v>
      </c>
      <c r="AM8" s="87">
        <v>7.8774356871303006E-2</v>
      </c>
      <c r="AN8" s="87">
        <v>4.4530821282682598E-2</v>
      </c>
    </row>
    <row r="9" spans="2:40" x14ac:dyDescent="0.25">
      <c r="B9" s="25" t="s">
        <v>68</v>
      </c>
      <c r="C9" s="87">
        <v>0.127300075386583</v>
      </c>
      <c r="D9" s="87">
        <v>0.12748580669050799</v>
      </c>
      <c r="E9" s="87">
        <v>0.13053855002804801</v>
      </c>
      <c r="F9" s="87">
        <v>0.13883831967989499</v>
      </c>
      <c r="G9" s="87">
        <v>0.14837750212334</v>
      </c>
      <c r="H9" s="87">
        <v>0.154443376068614</v>
      </c>
      <c r="I9" s="87">
        <v>0.158103614832313</v>
      </c>
      <c r="J9" s="87">
        <v>0.16119017938848801</v>
      </c>
      <c r="K9" s="87">
        <v>0.16310036776089101</v>
      </c>
      <c r="L9" s="87">
        <v>0.16493914707885701</v>
      </c>
      <c r="M9" s="87">
        <v>0.16658044944449399</v>
      </c>
      <c r="N9" s="87">
        <v>0.167818698252927</v>
      </c>
      <c r="O9" s="87">
        <v>0.17183376217053101</v>
      </c>
      <c r="P9" s="87">
        <v>0.17363037954166699</v>
      </c>
      <c r="Q9" s="87">
        <v>0.17530675819693101</v>
      </c>
      <c r="R9" s="87">
        <v>0.17662551690171499</v>
      </c>
      <c r="S9" s="87">
        <v>0.177563094959104</v>
      </c>
      <c r="T9" s="87">
        <v>0.17795830029345999</v>
      </c>
      <c r="U9" s="87">
        <v>0.17724256248367701</v>
      </c>
      <c r="V9" s="87">
        <v>0.175375296800278</v>
      </c>
      <c r="W9" s="87">
        <v>0.17219359536607401</v>
      </c>
      <c r="X9" s="87">
        <v>0.167643371725469</v>
      </c>
      <c r="Y9" s="87">
        <v>0.16236905809018901</v>
      </c>
      <c r="Z9" s="87">
        <v>0.15692476446710901</v>
      </c>
      <c r="AA9" s="87">
        <v>0.15196633822685199</v>
      </c>
      <c r="AB9" s="87">
        <v>0.147460460507568</v>
      </c>
      <c r="AC9" s="87">
        <v>0.14380992214243099</v>
      </c>
      <c r="AD9" s="87">
        <v>0.14053451271970299</v>
      </c>
      <c r="AE9" s="87">
        <v>0.137513484074089</v>
      </c>
      <c r="AF9" s="87">
        <v>0.13531454275896601</v>
      </c>
      <c r="AG9" s="87">
        <v>0.134520693048955</v>
      </c>
      <c r="AH9" s="87">
        <v>0.13481914340835099</v>
      </c>
      <c r="AI9" s="87">
        <v>0.13517023788903601</v>
      </c>
      <c r="AJ9" s="87">
        <v>0.13570151208386999</v>
      </c>
      <c r="AK9" s="87">
        <v>0.136220477336504</v>
      </c>
      <c r="AL9" s="87">
        <v>0.136727595503397</v>
      </c>
      <c r="AM9" s="87">
        <v>0.137207196934679</v>
      </c>
      <c r="AN9" s="87">
        <v>0.13765978818319899</v>
      </c>
    </row>
    <row r="10" spans="2:40" x14ac:dyDescent="0.25">
      <c r="B10" s="25" t="s">
        <v>30</v>
      </c>
      <c r="C10" s="87">
        <v>0.12205826399832601</v>
      </c>
      <c r="D10" s="87">
        <v>0.12330783195692201</v>
      </c>
      <c r="E10" s="87">
        <v>0.12723068071150401</v>
      </c>
      <c r="F10" s="87">
        <v>0.136030154840832</v>
      </c>
      <c r="G10" s="87">
        <v>0.14632086028793201</v>
      </c>
      <c r="H10" s="87">
        <v>0.153699583095568</v>
      </c>
      <c r="I10" s="87">
        <v>0.159389471883775</v>
      </c>
      <c r="J10" s="87">
        <v>0.16202428201711999</v>
      </c>
      <c r="K10" s="87">
        <v>0.16565985963181901</v>
      </c>
      <c r="L10" s="87">
        <v>0.169285174988274</v>
      </c>
      <c r="M10" s="87">
        <v>0.17206619187198</v>
      </c>
      <c r="N10" s="87">
        <v>0.174214802030523</v>
      </c>
      <c r="O10" s="87">
        <v>0.17713296115219601</v>
      </c>
      <c r="P10" s="87">
        <v>0.17901513364074201</v>
      </c>
      <c r="Q10" s="87">
        <v>0.18073446293694501</v>
      </c>
      <c r="R10" s="87">
        <v>0.182320193387671</v>
      </c>
      <c r="S10" s="87">
        <v>0.183742757158674</v>
      </c>
      <c r="T10" s="87">
        <v>0.18477495102507399</v>
      </c>
      <c r="U10" s="87">
        <v>0.18493793680387099</v>
      </c>
      <c r="V10" s="87">
        <v>0.184304435385379</v>
      </c>
      <c r="W10" s="87">
        <v>0.18255657007024401</v>
      </c>
      <c r="X10" s="87">
        <v>0.17957541678034999</v>
      </c>
      <c r="Y10" s="87">
        <v>0.17600125497583</v>
      </c>
      <c r="Z10" s="87">
        <v>0.17243466782345801</v>
      </c>
      <c r="AA10" s="87">
        <v>0.16928168202882099</v>
      </c>
      <c r="AB10" s="87">
        <v>0.166438699436359</v>
      </c>
      <c r="AC10" s="87">
        <v>0.16417038001774201</v>
      </c>
      <c r="AD10" s="87">
        <v>0.16215120229546001</v>
      </c>
      <c r="AE10" s="87">
        <v>0.15992428140722501</v>
      </c>
      <c r="AF10" s="87">
        <v>0.15814486362423799</v>
      </c>
      <c r="AG10" s="87">
        <v>0.157440058699925</v>
      </c>
      <c r="AH10" s="87">
        <v>0.15742112650346601</v>
      </c>
      <c r="AI10" s="87">
        <v>0.15741059371866201</v>
      </c>
      <c r="AJ10" s="87">
        <v>0.157551778532939</v>
      </c>
      <c r="AK10" s="87">
        <v>0.15767523415683399</v>
      </c>
      <c r="AL10" s="87">
        <v>0.15778548933618999</v>
      </c>
      <c r="AM10" s="87">
        <v>0.157864948260584</v>
      </c>
      <c r="AN10" s="87">
        <v>0.157924555664338</v>
      </c>
    </row>
    <row r="12" spans="2:40" x14ac:dyDescent="0.25">
      <c r="B12" s="3"/>
    </row>
    <row r="13" spans="2:40" x14ac:dyDescent="0.25">
      <c r="B13" s="34"/>
    </row>
    <row r="14" spans="2:40" x14ac:dyDescent="0.25">
      <c r="B14" s="34"/>
    </row>
    <row r="15" spans="2:40" x14ac:dyDescent="0.25">
      <c r="B15" s="34"/>
    </row>
    <row r="17" spans="2:2" x14ac:dyDescent="0.25">
      <c r="B17" s="34"/>
    </row>
    <row r="18" spans="2:2" x14ac:dyDescent="0.25">
      <c r="B18" s="34"/>
    </row>
    <row r="19" spans="2:2" x14ac:dyDescent="0.25">
      <c r="B19" s="3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QA</vt:lpstr>
      <vt:lpstr>By Euro</vt:lpstr>
      <vt:lpstr>Fleet-avg by area_road_type</vt:lpstr>
      <vt:lpstr>Fleet-avg by_vehicle_fuel_type</vt:lpstr>
      <vt:lpstr>Fleet-avg all_traffic</vt:lpstr>
      <vt:lpstr>naei_year</vt:lpstr>
    </vt:vector>
  </TitlesOfParts>
  <Company>AEA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tim_p_murrells</dc:creator>
  <cp:lastModifiedBy>Wakeling, Dan</cp:lastModifiedBy>
  <cp:lastPrinted>2025-03-18T13:38:08Z</cp:lastPrinted>
  <dcterms:created xsi:type="dcterms:W3CDTF">2012-03-30T10:18:13Z</dcterms:created>
  <dcterms:modified xsi:type="dcterms:W3CDTF">2026-04-15T09:05:13Z</dcterms:modified>
</cp:coreProperties>
</file>